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7 REVISADOS\CAPITULO 19\"/>
    </mc:Choice>
  </mc:AlternateContent>
  <bookViews>
    <workbookView xWindow="-240" yWindow="-150" windowWidth="10275" windowHeight="8370"/>
  </bookViews>
  <sheets>
    <sheet name="19.9_2017" sheetId="6" r:id="rId1"/>
  </sheets>
  <definedNames>
    <definedName name="_Key1" localSheetId="0" hidden="1">'19.9_2017'!#REF!</definedName>
    <definedName name="_Key1" hidden="1">#REF!</definedName>
    <definedName name="_Order1" hidden="1">255</definedName>
    <definedName name="_Regression_Int" localSheetId="0" hidden="1">1</definedName>
    <definedName name="a" hidden="1">#REF!</definedName>
    <definedName name="_xlnm.Print_Area" localSheetId="0">'19.9_2017'!$A$1:$S$193</definedName>
    <definedName name="SDASD" localSheetId="0" hidden="1">#REF!</definedName>
    <definedName name="SDASD" hidden="1">#REF!</definedName>
  </definedNames>
  <calcPr calcId="152511"/>
</workbook>
</file>

<file path=xl/calcChain.xml><?xml version="1.0" encoding="utf-8"?>
<calcChain xmlns="http://schemas.openxmlformats.org/spreadsheetml/2006/main">
  <c r="T189" i="6" l="1"/>
  <c r="S189" i="6"/>
  <c r="R189" i="6"/>
  <c r="P189" i="6" s="1"/>
  <c r="N189" i="6" s="1"/>
  <c r="L189" i="6" s="1"/>
  <c r="J189" i="6" s="1"/>
  <c r="H189" i="6" s="1"/>
  <c r="F189" i="6" s="1"/>
  <c r="Q189" i="6"/>
  <c r="O189" i="6" s="1"/>
  <c r="M189" i="6" s="1"/>
  <c r="K189" i="6" s="1"/>
  <c r="I189" i="6" s="1"/>
  <c r="G189" i="6" s="1"/>
  <c r="E189" i="6" s="1"/>
  <c r="T188" i="6"/>
  <c r="S188" i="6"/>
  <c r="R188" i="6"/>
  <c r="P188" i="6" s="1"/>
  <c r="N188" i="6" s="1"/>
  <c r="L188" i="6" s="1"/>
  <c r="J188" i="6" s="1"/>
  <c r="H188" i="6" s="1"/>
  <c r="F188" i="6" s="1"/>
  <c r="Q188" i="6"/>
  <c r="O188" i="6" s="1"/>
  <c r="M188" i="6" s="1"/>
  <c r="K188" i="6" s="1"/>
  <c r="I188" i="6" s="1"/>
  <c r="G188" i="6" s="1"/>
  <c r="E188" i="6" s="1"/>
  <c r="T186" i="6"/>
  <c r="S186" i="6"/>
  <c r="Q186" i="6" s="1"/>
  <c r="O186" i="6" s="1"/>
  <c r="M186" i="6" s="1"/>
  <c r="K186" i="6" s="1"/>
  <c r="I186" i="6" s="1"/>
  <c r="G186" i="6" s="1"/>
  <c r="E186" i="6" s="1"/>
  <c r="R186" i="6"/>
  <c r="P186" i="6" s="1"/>
  <c r="N186" i="6" s="1"/>
  <c r="L186" i="6" s="1"/>
  <c r="J186" i="6" s="1"/>
  <c r="H186" i="6" s="1"/>
  <c r="F186" i="6" s="1"/>
  <c r="T185" i="6"/>
  <c r="S185" i="6"/>
  <c r="Q185" i="6" s="1"/>
  <c r="O185" i="6" s="1"/>
  <c r="M185" i="6" s="1"/>
  <c r="K185" i="6" s="1"/>
  <c r="I185" i="6" s="1"/>
  <c r="G185" i="6" s="1"/>
  <c r="E185" i="6" s="1"/>
  <c r="R185" i="6"/>
  <c r="P185" i="6" s="1"/>
  <c r="N185" i="6" s="1"/>
  <c r="L185" i="6" s="1"/>
  <c r="J185" i="6" s="1"/>
  <c r="H185" i="6" s="1"/>
  <c r="F185" i="6" s="1"/>
  <c r="P61" i="6"/>
  <c r="O61" i="6"/>
  <c r="M61" i="6" s="1"/>
  <c r="K61" i="6" s="1"/>
  <c r="I61" i="6" s="1"/>
  <c r="G61" i="6" s="1"/>
  <c r="E61" i="6" s="1"/>
  <c r="N61" i="6"/>
  <c r="L61" i="6" s="1"/>
  <c r="J61" i="6" s="1"/>
  <c r="H61" i="6" s="1"/>
  <c r="F61" i="6" s="1"/>
  <c r="P60" i="6"/>
  <c r="O60" i="6"/>
  <c r="M60" i="6" s="1"/>
  <c r="K60" i="6" s="1"/>
  <c r="I60" i="6" s="1"/>
  <c r="G60" i="6" s="1"/>
  <c r="E60" i="6" s="1"/>
  <c r="N60" i="6"/>
  <c r="L60" i="6" s="1"/>
  <c r="J60" i="6" s="1"/>
  <c r="H60" i="6" s="1"/>
  <c r="F60" i="6" s="1"/>
  <c r="P58" i="6"/>
  <c r="N58" i="6" s="1"/>
  <c r="L58" i="6" s="1"/>
  <c r="J58" i="6" s="1"/>
  <c r="H58" i="6" s="1"/>
  <c r="F58" i="6" s="1"/>
  <c r="O58" i="6"/>
  <c r="M58" i="6" s="1"/>
  <c r="K58" i="6" s="1"/>
  <c r="I58" i="6" s="1"/>
  <c r="G58" i="6" s="1"/>
  <c r="E58" i="6" s="1"/>
  <c r="P57" i="6"/>
  <c r="N57" i="6" s="1"/>
  <c r="L57" i="6" s="1"/>
  <c r="J57" i="6" s="1"/>
  <c r="H57" i="6" s="1"/>
  <c r="F57" i="6" s="1"/>
  <c r="O57" i="6"/>
  <c r="M57" i="6" s="1"/>
  <c r="K57" i="6" s="1"/>
  <c r="I57" i="6" s="1"/>
  <c r="G57" i="6" s="1"/>
  <c r="E57" i="6" s="1"/>
  <c r="T184" i="6" l="1"/>
  <c r="S184" i="6"/>
  <c r="R184" i="6"/>
  <c r="R143" i="6" s="1"/>
  <c r="Q184" i="6"/>
  <c r="P184" i="6"/>
  <c r="O184" i="6"/>
  <c r="N184" i="6"/>
  <c r="N143" i="6" s="1"/>
  <c r="M184" i="6"/>
  <c r="L184" i="6"/>
  <c r="K184" i="6"/>
  <c r="J184" i="6"/>
  <c r="J143" i="6" s="1"/>
  <c r="I184" i="6"/>
  <c r="H184" i="6"/>
  <c r="G184" i="6"/>
  <c r="F184" i="6"/>
  <c r="F143" i="6" s="1"/>
  <c r="E184" i="6"/>
  <c r="T151" i="6"/>
  <c r="S151" i="6"/>
  <c r="R151" i="6"/>
  <c r="Q151" i="6"/>
  <c r="P151" i="6"/>
  <c r="O151" i="6"/>
  <c r="N151" i="6"/>
  <c r="M151" i="6"/>
  <c r="L151" i="6"/>
  <c r="K151" i="6"/>
  <c r="J151" i="6"/>
  <c r="I151" i="6"/>
  <c r="H151" i="6"/>
  <c r="G151" i="6"/>
  <c r="F151" i="6"/>
  <c r="E151" i="6"/>
  <c r="T145" i="6"/>
  <c r="T143" i="6" s="1"/>
  <c r="S145" i="6"/>
  <c r="S143" i="6" s="1"/>
  <c r="R145" i="6"/>
  <c r="Q145" i="6"/>
  <c r="Q143" i="6" s="1"/>
  <c r="P145" i="6"/>
  <c r="P143" i="6" s="1"/>
  <c r="O145" i="6"/>
  <c r="O143" i="6" s="1"/>
  <c r="N145" i="6"/>
  <c r="M145" i="6"/>
  <c r="M143" i="6" s="1"/>
  <c r="L145" i="6"/>
  <c r="L143" i="6" s="1"/>
  <c r="K145" i="6"/>
  <c r="K143" i="6" s="1"/>
  <c r="J145" i="6"/>
  <c r="I145" i="6"/>
  <c r="I143" i="6" s="1"/>
  <c r="H145" i="6"/>
  <c r="H143" i="6" s="1"/>
  <c r="G145" i="6"/>
  <c r="G143" i="6" s="1"/>
  <c r="F145" i="6"/>
  <c r="E145" i="6"/>
  <c r="E143" i="6" s="1"/>
  <c r="D189" i="6"/>
  <c r="D188" i="6"/>
  <c r="D187" i="6"/>
  <c r="D186" i="6"/>
  <c r="D185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 s="1"/>
  <c r="D149" i="6"/>
  <c r="D148" i="6"/>
  <c r="D147" i="6"/>
  <c r="D146" i="6"/>
  <c r="D145" i="6" s="1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 s="1"/>
  <c r="C149" i="6"/>
  <c r="C148" i="6"/>
  <c r="C147" i="6"/>
  <c r="C146" i="6"/>
  <c r="C145" i="6" s="1"/>
  <c r="C189" i="6"/>
  <c r="C188" i="6"/>
  <c r="C187" i="6"/>
  <c r="C186" i="6"/>
  <c r="C184" i="6" s="1"/>
  <c r="C185" i="6"/>
  <c r="N80" i="6"/>
  <c r="M80" i="6"/>
  <c r="L80" i="6"/>
  <c r="K80" i="6"/>
  <c r="J80" i="6"/>
  <c r="I80" i="6"/>
  <c r="H80" i="6"/>
  <c r="G80" i="6"/>
  <c r="F80" i="6"/>
  <c r="E80" i="6"/>
  <c r="D80" i="6"/>
  <c r="C80" i="6"/>
  <c r="N86" i="6"/>
  <c r="M86" i="6"/>
  <c r="L86" i="6"/>
  <c r="K86" i="6"/>
  <c r="J86" i="6"/>
  <c r="I86" i="6"/>
  <c r="H86" i="6"/>
  <c r="G86" i="6"/>
  <c r="F86" i="6"/>
  <c r="E86" i="6"/>
  <c r="D86" i="6"/>
  <c r="C86" i="6"/>
  <c r="N119" i="6"/>
  <c r="M119" i="6"/>
  <c r="L119" i="6"/>
  <c r="K119" i="6"/>
  <c r="J119" i="6"/>
  <c r="I119" i="6"/>
  <c r="H119" i="6"/>
  <c r="G119" i="6"/>
  <c r="F119" i="6"/>
  <c r="E119" i="6"/>
  <c r="D119" i="6"/>
  <c r="C119" i="6"/>
  <c r="P17" i="6"/>
  <c r="O17" i="6"/>
  <c r="N17" i="6"/>
  <c r="M17" i="6"/>
  <c r="L17" i="6"/>
  <c r="K17" i="6"/>
  <c r="J17" i="6"/>
  <c r="I17" i="6"/>
  <c r="H17" i="6"/>
  <c r="G17" i="6"/>
  <c r="F17" i="6"/>
  <c r="E17" i="6"/>
  <c r="P23" i="6"/>
  <c r="O23" i="6"/>
  <c r="N23" i="6"/>
  <c r="M23" i="6"/>
  <c r="L23" i="6"/>
  <c r="K23" i="6"/>
  <c r="J23" i="6"/>
  <c r="I23" i="6"/>
  <c r="H23" i="6"/>
  <c r="G23" i="6"/>
  <c r="F23" i="6"/>
  <c r="E23" i="6"/>
  <c r="P56" i="6"/>
  <c r="O56" i="6"/>
  <c r="N56" i="6"/>
  <c r="M56" i="6"/>
  <c r="L56" i="6"/>
  <c r="K56" i="6"/>
  <c r="J56" i="6"/>
  <c r="I56" i="6"/>
  <c r="H56" i="6"/>
  <c r="G56" i="6"/>
  <c r="F56" i="6"/>
  <c r="E56" i="6"/>
  <c r="D61" i="6"/>
  <c r="C61" i="6"/>
  <c r="D60" i="6"/>
  <c r="C60" i="6"/>
  <c r="D59" i="6"/>
  <c r="C59" i="6"/>
  <c r="D58" i="6"/>
  <c r="C58" i="6"/>
  <c r="D57" i="6"/>
  <c r="C57" i="6"/>
  <c r="D54" i="6"/>
  <c r="C54" i="6"/>
  <c r="D53" i="6"/>
  <c r="C53" i="6"/>
  <c r="B53" i="6" s="1"/>
  <c r="D52" i="6"/>
  <c r="C52" i="6"/>
  <c r="D51" i="6"/>
  <c r="C51" i="6"/>
  <c r="B51" i="6" s="1"/>
  <c r="D50" i="6"/>
  <c r="C50" i="6"/>
  <c r="B50" i="6" s="1"/>
  <c r="D49" i="6"/>
  <c r="C49" i="6"/>
  <c r="D48" i="6"/>
  <c r="C48" i="6"/>
  <c r="D47" i="6"/>
  <c r="C47" i="6"/>
  <c r="D46" i="6"/>
  <c r="C46" i="6"/>
  <c r="B46" i="6" s="1"/>
  <c r="D45" i="6"/>
  <c r="C45" i="6"/>
  <c r="B45" i="6" s="1"/>
  <c r="D44" i="6"/>
  <c r="C44" i="6"/>
  <c r="D43" i="6"/>
  <c r="C43" i="6"/>
  <c r="B43" i="6" s="1"/>
  <c r="D42" i="6"/>
  <c r="C42" i="6"/>
  <c r="D41" i="6"/>
  <c r="C41" i="6"/>
  <c r="D40" i="6"/>
  <c r="C40" i="6"/>
  <c r="D39" i="6"/>
  <c r="C39" i="6"/>
  <c r="D38" i="6"/>
  <c r="C38" i="6"/>
  <c r="B38" i="6" s="1"/>
  <c r="D37" i="6"/>
  <c r="C37" i="6"/>
  <c r="B37" i="6" s="1"/>
  <c r="D36" i="6"/>
  <c r="C36" i="6"/>
  <c r="D35" i="6"/>
  <c r="C35" i="6"/>
  <c r="B35" i="6" s="1"/>
  <c r="D34" i="6"/>
  <c r="C34" i="6"/>
  <c r="D33" i="6"/>
  <c r="C33" i="6"/>
  <c r="D32" i="6"/>
  <c r="C32" i="6"/>
  <c r="D31" i="6"/>
  <c r="C31" i="6"/>
  <c r="D30" i="6"/>
  <c r="C30" i="6"/>
  <c r="D29" i="6"/>
  <c r="C29" i="6"/>
  <c r="B29" i="6" s="1"/>
  <c r="D28" i="6"/>
  <c r="C28" i="6"/>
  <c r="D27" i="6"/>
  <c r="C27" i="6"/>
  <c r="B27" i="6" s="1"/>
  <c r="D26" i="6"/>
  <c r="C26" i="6"/>
  <c r="B26" i="6" s="1"/>
  <c r="D25" i="6"/>
  <c r="C25" i="6"/>
  <c r="D24" i="6"/>
  <c r="C24" i="6"/>
  <c r="D21" i="6"/>
  <c r="C21" i="6"/>
  <c r="D20" i="6"/>
  <c r="C20" i="6"/>
  <c r="B20" i="6" s="1"/>
  <c r="D19" i="6"/>
  <c r="C19" i="6"/>
  <c r="D18" i="6"/>
  <c r="C18" i="6"/>
  <c r="D184" i="6" l="1"/>
  <c r="D143" i="6" s="1"/>
  <c r="B30" i="6"/>
  <c r="B40" i="6"/>
  <c r="B24" i="6"/>
  <c r="B32" i="6"/>
  <c r="B60" i="6"/>
  <c r="B61" i="6"/>
  <c r="E15" i="6"/>
  <c r="I15" i="6"/>
  <c r="M15" i="6"/>
  <c r="C143" i="6"/>
  <c r="H78" i="6"/>
  <c r="D17" i="6"/>
  <c r="B42" i="6"/>
  <c r="D56" i="6"/>
  <c r="H15" i="6"/>
  <c r="L15" i="6"/>
  <c r="P15" i="6"/>
  <c r="C78" i="6"/>
  <c r="G78" i="6"/>
  <c r="K78" i="6"/>
  <c r="L78" i="6"/>
  <c r="B48" i="6"/>
  <c r="B54" i="6"/>
  <c r="B58" i="6"/>
  <c r="F15" i="6"/>
  <c r="J15" i="6"/>
  <c r="N15" i="6"/>
  <c r="E78" i="6"/>
  <c r="I78" i="6"/>
  <c r="M78" i="6"/>
  <c r="D78" i="6"/>
  <c r="B21" i="6"/>
  <c r="C17" i="6"/>
  <c r="B34" i="6"/>
  <c r="G15" i="6"/>
  <c r="K15" i="6"/>
  <c r="O15" i="6"/>
  <c r="F78" i="6"/>
  <c r="J78" i="6"/>
  <c r="N78" i="6"/>
  <c r="C23" i="6"/>
  <c r="B19" i="6"/>
  <c r="B25" i="6"/>
  <c r="B28" i="6"/>
  <c r="B39" i="6"/>
  <c r="B41" i="6"/>
  <c r="B44" i="6"/>
  <c r="B57" i="6"/>
  <c r="B59" i="6"/>
  <c r="C56" i="6"/>
  <c r="D23" i="6"/>
  <c r="B18" i="6"/>
  <c r="B17" i="6" s="1"/>
  <c r="B31" i="6"/>
  <c r="B33" i="6"/>
  <c r="B36" i="6"/>
  <c r="B47" i="6"/>
  <c r="B49" i="6"/>
  <c r="B52" i="6"/>
  <c r="B56" i="6" l="1"/>
  <c r="C15" i="6"/>
  <c r="B23" i="6"/>
  <c r="B15" i="6" s="1"/>
  <c r="D15" i="6"/>
</calcChain>
</file>

<file path=xl/sharedStrings.xml><?xml version="1.0" encoding="utf-8"?>
<sst xmlns="http://schemas.openxmlformats.org/spreadsheetml/2006/main" count="221" uniqueCount="76">
  <si>
    <t>D.H.</t>
  </si>
  <si>
    <t>19.9 Actividades de Odontología Curativa Primer Nivel de Atención por Delegación
Primera Parte</t>
  </si>
  <si>
    <t>Delegación</t>
  </si>
  <si>
    <t>Actividades</t>
  </si>
  <si>
    <t>Total</t>
  </si>
  <si>
    <t>Subtotal</t>
  </si>
  <si>
    <t>Terapia Pulpar: Recubrimiento Pulpar Indirecto, Directo, Acceso y Pulpotomía</t>
  </si>
  <si>
    <t>Obturación 
Temporal</t>
  </si>
  <si>
    <t>Técnicas de Rehabilitación Atraumática  (TRA)</t>
  </si>
  <si>
    <t>Obturación</t>
  </si>
  <si>
    <t>Con Amalgama (Incluye el pulido de la misma)</t>
  </si>
  <si>
    <t>Con Ionomero de Vidrio</t>
  </si>
  <si>
    <t>Con Resina</t>
  </si>
  <si>
    <t>No D.H.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</si>
  <si>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</si>
  <si>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</si>
  <si>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</si>
  <si>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</si>
  <si>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</si>
  <si>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</si>
  <si>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</si>
  <si>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</si>
  <si>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</si>
  <si>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</si>
  <si>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</si>
  <si>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</si>
  <si>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</si>
  <si>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</si>
  <si>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</si>
  <si>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</si>
  <si>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</si>
  <si>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</si>
  <si>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</si>
  <si>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</si>
  <si>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</si>
  <si>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</si>
  <si>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Leon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</si>
  <si>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</si>
  <si>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</si>
  <si>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</si>
  <si>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</si>
  <si>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</si>
  <si>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</si>
  <si>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</si>
  <si>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</si>
  <si>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</si>
  <si>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</si>
  <si>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</si>
  <si>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</si>
  <si>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</si>
  <si>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</si>
  <si>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Valentín Gómez Farías"</t>
  </si>
  <si>
    <t>H.R. "León"</t>
  </si>
  <si>
    <t>H.R. "Centenario de la Revolución Mexicana"</t>
  </si>
  <si>
    <t>H.R. "Primero de Octubre"</t>
  </si>
  <si>
    <t>H.R. "Lic. Adolfo López Mateos"</t>
  </si>
  <si>
    <t>Fuente: Sistema en Línea de Información Estadística de Medicina Preventiva:  Informe Mensual de Actividades de Las Subdelegaciones Médicas  SM10-21</t>
  </si>
  <si>
    <t>D.H. = Derechohabientes</t>
  </si>
  <si>
    <t>No D.H. = No Derechohabientes</t>
  </si>
  <si>
    <t>19.9 Actividades de Odontología Curativa Primer Nivel de Atención por Delegación 
Segunda Parte</t>
  </si>
  <si>
    <t>Detrartaje: Eliminación de Sarro Supragingival</t>
  </si>
  <si>
    <t>Drenado de Abceso</t>
  </si>
  <si>
    <t>Extracción</t>
  </si>
  <si>
    <t>Actividades Curativas Diversas, Cementado de Incrustaciones, Ajuste de Prótesis y Desgaste Selectivo</t>
  </si>
  <si>
    <t>Otras Atenciones</t>
  </si>
  <si>
    <t>Semana Nacional de Salud Bucal</t>
  </si>
  <si>
    <t>Cirugía Bucal</t>
  </si>
  <si>
    <t>Próteis Fija</t>
  </si>
  <si>
    <t>Prótesis Removible</t>
  </si>
  <si>
    <t>Periodoncia</t>
  </si>
  <si>
    <t>Ortodoncia</t>
  </si>
  <si>
    <t>Odontopediatría</t>
  </si>
  <si>
    <t>Endodoncia</t>
  </si>
  <si>
    <t>19.9 Actividades de Odontología Curativa Segundo y Tercer Nivel de Atención por Delegación 
Tercera Parte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</si>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</sst>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9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8"/>
      <name val="Calibri"/>
      <family val="2"/>
    </font>
    <font>
      <sz val="11"/>
      <name val="Arial"/>
      <family val="2"/>
    </font>
    <font>
      <sz val="12"/>
      <name val="Soberana Sans Light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sz val="14"/>
      <name val="Soberana Sans Light"/>
      <family val="3"/>
    </font>
    <font>
      <b/>
      <sz val="11"/>
      <color theme="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color theme="1"/>
      <name val="Soberana Sans Light"/>
      <family val="3"/>
    </font>
    <font>
      <sz val="10"/>
      <color theme="1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3" fillId="0" borderId="0" xfId="1" applyFont="1" applyFill="1" applyAlignment="1">
      <alignment horizontal="left" vertical="center"/>
    </xf>
    <xf numFmtId="164" fontId="2" fillId="0" borderId="0" xfId="1" applyNumberFormat="1" applyFont="1" applyAlignment="1" applyProtection="1">
      <alignment vertical="center"/>
    </xf>
    <xf numFmtId="0" fontId="3" fillId="0" borderId="0" xfId="1" applyFont="1" applyFill="1" applyAlignment="1" applyProtection="1">
      <alignment horizontal="centerContinuous" vertical="center"/>
    </xf>
    <xf numFmtId="0" fontId="2" fillId="0" borderId="0" xfId="1" applyFont="1" applyFill="1" applyAlignment="1">
      <alignment vertical="center"/>
    </xf>
    <xf numFmtId="0" fontId="3" fillId="0" borderId="0" xfId="1" applyFont="1" applyFill="1" applyAlignment="1">
      <alignment horizontal="right" vertical="center"/>
    </xf>
    <xf numFmtId="0" fontId="3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Continuous" vertical="center"/>
    </xf>
    <xf numFmtId="0" fontId="3" fillId="0" borderId="1" xfId="1" applyFont="1" applyFill="1" applyBorder="1" applyAlignment="1" applyProtection="1">
      <alignment horizontal="centerContinuous" vertical="center"/>
    </xf>
    <xf numFmtId="164" fontId="2" fillId="0" borderId="0" xfId="1" applyNumberFormat="1" applyFont="1" applyFill="1" applyAlignment="1" applyProtection="1">
      <alignment vertical="center"/>
    </xf>
    <xf numFmtId="0" fontId="7" fillId="0" borderId="0" xfId="1" applyFont="1" applyFill="1" applyAlignment="1">
      <alignment vertical="center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Border="1" applyAlignment="1" applyProtection="1">
      <alignment vertical="center"/>
    </xf>
    <xf numFmtId="0" fontId="5" fillId="0" borderId="0" xfId="1" applyFont="1" applyFill="1" applyAlignment="1">
      <alignment vertical="center"/>
    </xf>
    <xf numFmtId="0" fontId="7" fillId="0" borderId="0" xfId="1" applyFont="1" applyFill="1" applyBorder="1" applyAlignment="1">
      <alignment vertical="center"/>
    </xf>
    <xf numFmtId="0" fontId="2" fillId="0" borderId="0" xfId="0" applyFont="1" applyFill="1" applyAlignment="1" applyProtection="1">
      <alignment horizontal="left" indent="2"/>
    </xf>
    <xf numFmtId="0" fontId="9" fillId="0" borderId="0" xfId="1" applyFont="1" applyFill="1" applyAlignment="1">
      <alignment horizontal="left" vertical="center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horizontal="right" vertical="center"/>
    </xf>
    <xf numFmtId="0" fontId="9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vertical="center"/>
    </xf>
    <xf numFmtId="0" fontId="8" fillId="0" borderId="3" xfId="1" applyFont="1" applyFill="1" applyBorder="1" applyAlignment="1" applyProtection="1">
      <alignment horizontal="center" vertical="center"/>
    </xf>
    <xf numFmtId="164" fontId="8" fillId="0" borderId="3" xfId="1" applyNumberFormat="1" applyFont="1" applyFill="1" applyBorder="1" applyAlignment="1" applyProtection="1">
      <alignment horizontal="center" vertical="center"/>
    </xf>
    <xf numFmtId="0" fontId="12" fillId="0" borderId="0" xfId="0" applyFont="1"/>
    <xf numFmtId="0" fontId="13" fillId="0" borderId="0" xfId="0" applyFont="1"/>
    <xf numFmtId="0" fontId="15" fillId="0" borderId="0" xfId="1" applyFont="1" applyFill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2" xfId="1" applyFont="1" applyFill="1" applyBorder="1" applyAlignment="1">
      <alignment vertical="center"/>
    </xf>
    <xf numFmtId="0" fontId="13" fillId="0" borderId="1" xfId="0" applyFont="1" applyBorder="1"/>
    <xf numFmtId="0" fontId="18" fillId="0" borderId="0" xfId="0" applyFont="1"/>
    <xf numFmtId="164" fontId="14" fillId="0" borderId="0" xfId="1" applyNumberFormat="1" applyFont="1" applyFill="1" applyAlignment="1" applyProtection="1">
      <alignment vertical="center"/>
    </xf>
    <xf numFmtId="0" fontId="18" fillId="0" borderId="0" xfId="0" applyFont="1" applyAlignment="1">
      <alignment horizontal="left" indent="2"/>
    </xf>
    <xf numFmtId="0" fontId="16" fillId="0" borderId="0" xfId="0" applyFont="1" applyFill="1" applyAlignment="1" applyProtection="1">
      <alignment horizontal="left" indent="2"/>
    </xf>
    <xf numFmtId="164" fontId="16" fillId="0" borderId="0" xfId="1" applyNumberFormat="1" applyFont="1" applyFill="1" applyAlignment="1" applyProtection="1">
      <alignment vertical="center"/>
    </xf>
    <xf numFmtId="0" fontId="15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right" vertical="center"/>
    </xf>
    <xf numFmtId="0" fontId="15" fillId="0" borderId="0" xfId="1" applyFont="1" applyFill="1" applyAlignment="1">
      <alignment horizontal="center" vertical="center"/>
    </xf>
    <xf numFmtId="0" fontId="15" fillId="0" borderId="1" xfId="1" applyFont="1" applyFill="1" applyBorder="1" applyAlignment="1" applyProtection="1">
      <alignment horizontal="centerContinuous" vertical="center"/>
    </xf>
    <xf numFmtId="0" fontId="16" fillId="0" borderId="0" xfId="1" applyFont="1" applyFill="1" applyAlignment="1">
      <alignment horizontal="centerContinuous" vertical="center"/>
    </xf>
    <xf numFmtId="0" fontId="15" fillId="0" borderId="0" xfId="1" applyFont="1" applyFill="1" applyAlignment="1" applyProtection="1">
      <alignment horizontal="centerContinuous" vertical="center"/>
    </xf>
    <xf numFmtId="0" fontId="16" fillId="0" borderId="1" xfId="1" applyFont="1" applyFill="1" applyBorder="1" applyAlignment="1">
      <alignment horizontal="centerContinuous" vertical="center"/>
    </xf>
    <xf numFmtId="0" fontId="16" fillId="0" borderId="0" xfId="1" applyFont="1" applyFill="1" applyBorder="1" applyAlignment="1">
      <alignment horizontal="centerContinuous" vertical="center"/>
    </xf>
    <xf numFmtId="0" fontId="8" fillId="2" borderId="3" xfId="1" applyFont="1" applyFill="1" applyBorder="1" applyAlignment="1" applyProtection="1">
      <alignment horizontal="center" vertical="center"/>
    </xf>
    <xf numFmtId="164" fontId="14" fillId="2" borderId="0" xfId="1" applyNumberFormat="1" applyFont="1" applyFill="1" applyAlignment="1" applyProtection="1">
      <alignment vertical="center"/>
    </xf>
    <xf numFmtId="0" fontId="16" fillId="0" borderId="2" xfId="1" applyFont="1" applyBorder="1" applyAlignment="1" applyProtection="1">
      <alignment horizontal="left" vertical="center"/>
    </xf>
    <xf numFmtId="0" fontId="16" fillId="0" borderId="2" xfId="1" applyFont="1" applyBorder="1" applyAlignment="1">
      <alignment vertical="center"/>
    </xf>
    <xf numFmtId="3" fontId="15" fillId="0" borderId="0" xfId="1" applyNumberFormat="1" applyFont="1" applyFill="1" applyAlignment="1" applyProtection="1">
      <alignment horizontal="right" vertical="center"/>
    </xf>
    <xf numFmtId="3" fontId="16" fillId="0" borderId="0" xfId="1" applyNumberFormat="1" applyFont="1" applyFill="1" applyAlignment="1" applyProtection="1">
      <alignment horizontal="right" vertical="center"/>
    </xf>
    <xf numFmtId="3" fontId="16" fillId="0" borderId="0" xfId="1" applyNumberFormat="1" applyFont="1" applyFill="1" applyAlignment="1">
      <alignment horizontal="right" vertical="center"/>
    </xf>
    <xf numFmtId="3" fontId="13" fillId="0" borderId="0" xfId="0" applyNumberFormat="1" applyFont="1"/>
    <xf numFmtId="3" fontId="16" fillId="0" borderId="1" xfId="1" applyNumberFormat="1" applyFont="1" applyFill="1" applyBorder="1" applyAlignment="1" applyProtection="1">
      <alignment horizontal="right" vertical="center"/>
    </xf>
    <xf numFmtId="3" fontId="16" fillId="0" borderId="1" xfId="1" applyNumberFormat="1" applyFont="1" applyFill="1" applyBorder="1" applyAlignment="1">
      <alignment horizontal="right" vertical="center"/>
    </xf>
    <xf numFmtId="164" fontId="16" fillId="0" borderId="0" xfId="1" applyNumberFormat="1" applyFont="1" applyFill="1" applyAlignment="1" applyProtection="1">
      <alignment horizontal="left" vertical="center"/>
    </xf>
    <xf numFmtId="3" fontId="15" fillId="2" borderId="0" xfId="1" applyNumberFormat="1" applyFont="1" applyFill="1" applyAlignment="1" applyProtection="1">
      <alignment horizontal="right" vertical="center"/>
    </xf>
    <xf numFmtId="0" fontId="16" fillId="0" borderId="0" xfId="1" applyFont="1" applyFill="1" applyAlignment="1" applyProtection="1">
      <alignment horizontal="left" vertical="center"/>
    </xf>
    <xf numFmtId="0" fontId="16" fillId="0" borderId="0" xfId="1" applyFont="1" applyFill="1" applyBorder="1" applyAlignment="1" applyProtection="1">
      <alignment horizontal="left" vertical="center"/>
    </xf>
    <xf numFmtId="0" fontId="16" fillId="0" borderId="1" xfId="1" applyFont="1" applyFill="1" applyBorder="1" applyAlignment="1" applyProtection="1">
      <alignment horizontal="left" vertical="center"/>
    </xf>
    <xf numFmtId="3" fontId="15" fillId="0" borderId="0" xfId="1" applyNumberFormat="1" applyFont="1" applyFill="1" applyAlignment="1">
      <alignment vertical="center"/>
    </xf>
    <xf numFmtId="3" fontId="13" fillId="0" borderId="1" xfId="0" applyNumberFormat="1" applyFont="1" applyBorder="1"/>
    <xf numFmtId="3" fontId="12" fillId="0" borderId="0" xfId="0" applyNumberFormat="1" applyFont="1"/>
    <xf numFmtId="3" fontId="2" fillId="0" borderId="0" xfId="1" applyNumberFormat="1" applyFont="1" applyFill="1" applyAlignment="1">
      <alignment vertical="center"/>
    </xf>
    <xf numFmtId="0" fontId="8" fillId="0" borderId="3" xfId="1" applyFont="1" applyFill="1" applyBorder="1" applyAlignment="1" applyProtection="1">
      <alignment horizontal="center" vertical="center"/>
    </xf>
    <xf numFmtId="0" fontId="10" fillId="0" borderId="0" xfId="1" applyFont="1" applyFill="1" applyAlignment="1" applyProtection="1">
      <alignment vertical="center"/>
    </xf>
    <xf numFmtId="0" fontId="8" fillId="0" borderId="0" xfId="1" applyFont="1" applyFill="1" applyAlignment="1">
      <alignment horizontal="right" vertical="center"/>
    </xf>
    <xf numFmtId="0" fontId="10" fillId="0" borderId="0" xfId="1" applyFont="1" applyFill="1" applyAlignment="1" applyProtection="1">
      <alignment horizontal="center" vertical="center" wrapText="1"/>
    </xf>
    <xf numFmtId="0" fontId="10" fillId="0" borderId="0" xfId="1" applyFont="1" applyFill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8" fillId="0" borderId="7" xfId="1" applyFont="1" applyFill="1" applyBorder="1" applyAlignment="1" applyProtection="1">
      <alignment horizontal="center" vertical="center"/>
    </xf>
    <xf numFmtId="0" fontId="8" fillId="0" borderId="8" xfId="1" applyFont="1" applyFill="1" applyBorder="1" applyAlignment="1" applyProtection="1">
      <alignment horizontal="center" vertical="center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/>
    </xf>
    <xf numFmtId="0" fontId="8" fillId="2" borderId="3" xfId="1" applyFont="1" applyFill="1" applyBorder="1" applyAlignment="1" applyProtection="1">
      <alignment horizontal="center" vertical="center" wrapText="1"/>
    </xf>
    <xf numFmtId="0" fontId="8" fillId="2" borderId="7" xfId="1" applyFont="1" applyFill="1" applyBorder="1" applyAlignment="1" applyProtection="1">
      <alignment horizontal="center" vertical="center"/>
    </xf>
    <xf numFmtId="0" fontId="8" fillId="2" borderId="8" xfId="1" applyFont="1" applyFill="1" applyBorder="1" applyAlignment="1" applyProtection="1">
      <alignment horizontal="center" vertical="center"/>
    </xf>
    <xf numFmtId="0" fontId="8" fillId="2" borderId="9" xfId="1" applyFont="1" applyFill="1" applyBorder="1" applyAlignment="1" applyProtection="1">
      <alignment horizontal="center" vertical="center"/>
    </xf>
    <xf numFmtId="0" fontId="8" fillId="2" borderId="10" xfId="1" applyFont="1" applyFill="1" applyBorder="1" applyAlignment="1" applyProtection="1">
      <alignment horizontal="center" vertical="center"/>
    </xf>
    <xf numFmtId="0" fontId="8" fillId="2" borderId="11" xfId="1" applyFont="1" applyFill="1" applyBorder="1" applyAlignment="1" applyProtection="1">
      <alignment horizontal="center" vertical="center"/>
    </xf>
    <xf numFmtId="0" fontId="8" fillId="2" borderId="14" xfId="1" applyFont="1" applyFill="1" applyBorder="1" applyAlignment="1" applyProtection="1">
      <alignment horizontal="center" vertical="center"/>
    </xf>
    <xf numFmtId="0" fontId="8" fillId="2" borderId="15" xfId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 vertical="center"/>
    </xf>
    <xf numFmtId="0" fontId="8" fillId="0" borderId="12" xfId="1" applyFont="1" applyFill="1" applyBorder="1" applyAlignment="1" applyProtection="1">
      <alignment horizontal="center" vertical="center"/>
    </xf>
    <xf numFmtId="0" fontId="8" fillId="0" borderId="13" xfId="1" applyFont="1" applyFill="1" applyBorder="1" applyAlignment="1" applyProtection="1">
      <alignment horizontal="center" vertical="center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15" xfId="1" applyFont="1" applyFill="1" applyBorder="1" applyAlignment="1" applyProtection="1">
      <alignment horizontal="center" vertical="center"/>
    </xf>
    <xf numFmtId="0" fontId="17" fillId="0" borderId="11" xfId="0" applyFont="1" applyBorder="1"/>
    <xf numFmtId="0" fontId="17" fillId="0" borderId="12" xfId="0" applyFont="1" applyBorder="1"/>
    <xf numFmtId="0" fontId="17" fillId="0" borderId="13" xfId="0" applyFont="1" applyBorder="1"/>
    <xf numFmtId="0" fontId="17" fillId="0" borderId="14" xfId="0" applyFont="1" applyBorder="1"/>
    <xf numFmtId="0" fontId="17" fillId="0" borderId="15" xfId="0" applyFont="1" applyBorder="1"/>
    <xf numFmtId="164" fontId="14" fillId="0" borderId="0" xfId="1" applyNumberFormat="1" applyFont="1" applyFill="1" applyBorder="1" applyAlignment="1" applyProtection="1">
      <alignment horizontal="center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vertical="center"/>
    </xf>
    <xf numFmtId="3" fontId="16" fillId="0" borderId="0" xfId="1" applyNumberFormat="1" applyFont="1" applyBorder="1" applyAlignment="1" applyProtection="1">
      <alignment horizontal="right" vertical="center"/>
    </xf>
    <xf numFmtId="3" fontId="15" fillId="0" borderId="0" xfId="1" applyNumberFormat="1" applyFont="1" applyBorder="1" applyAlignment="1" applyProtection="1">
      <alignment horizontal="right" vertical="center"/>
    </xf>
    <xf numFmtId="3" fontId="16" fillId="0" borderId="0" xfId="1" applyNumberFormat="1" applyFont="1" applyFill="1" applyBorder="1" applyAlignment="1" applyProtection="1">
      <alignment horizontal="right" vertical="center"/>
    </xf>
    <xf numFmtId="3" fontId="16" fillId="0" borderId="1" xfId="1" applyNumberFormat="1" applyFont="1" applyBorder="1" applyAlignment="1" applyProtection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654844</xdr:colOff>
      <xdr:row>0</xdr:row>
      <xdr:rowOff>0</xdr:rowOff>
    </xdr:from>
    <xdr:to>
      <xdr:col>15</xdr:col>
      <xdr:colOff>1180646</xdr:colOff>
      <xdr:row>4</xdr:row>
      <xdr:rowOff>152400</xdr:rowOff>
    </xdr:to>
    <xdr:pic>
      <xdr:nvPicPr>
        <xdr:cNvPr id="8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7609344" y="0"/>
          <a:ext cx="302611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1190625</xdr:colOff>
      <xdr:row>5</xdr:row>
      <xdr:rowOff>9525</xdr:rowOff>
    </xdr:to>
    <xdr:pic>
      <xdr:nvPicPr>
        <xdr:cNvPr id="9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3178968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749299</xdr:colOff>
      <xdr:row>63</xdr:row>
      <xdr:rowOff>149225</xdr:rowOff>
    </xdr:from>
    <xdr:to>
      <xdr:col>13</xdr:col>
      <xdr:colOff>1203324</xdr:colOff>
      <xdr:row>68</xdr:row>
      <xdr:rowOff>139698</xdr:rowOff>
    </xdr:to>
    <xdr:pic>
      <xdr:nvPicPr>
        <xdr:cNvPr id="10" name="5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7119599" y="13750925"/>
          <a:ext cx="2943225" cy="917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64</xdr:row>
      <xdr:rowOff>25400</xdr:rowOff>
    </xdr:from>
    <xdr:to>
      <xdr:col>1</xdr:col>
      <xdr:colOff>1095375</xdr:colOff>
      <xdr:row>68</xdr:row>
      <xdr:rowOff>152400</xdr:rowOff>
    </xdr:to>
    <xdr:pic>
      <xdr:nvPicPr>
        <xdr:cNvPr id="11" name="6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12872244"/>
          <a:ext cx="3083719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1231899</xdr:colOff>
      <xdr:row>127</xdr:row>
      <xdr:rowOff>130969</xdr:rowOff>
    </xdr:from>
    <xdr:to>
      <xdr:col>19</xdr:col>
      <xdr:colOff>737393</xdr:colOff>
      <xdr:row>133</xdr:row>
      <xdr:rowOff>78581</xdr:rowOff>
    </xdr:to>
    <xdr:pic>
      <xdr:nvPicPr>
        <xdr:cNvPr id="1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21936868" y="26717625"/>
          <a:ext cx="3255963" cy="947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12700</xdr:colOff>
      <xdr:row>128</xdr:row>
      <xdr:rowOff>12700</xdr:rowOff>
    </xdr:from>
    <xdr:to>
      <xdr:col>2</xdr:col>
      <xdr:colOff>180408</xdr:colOff>
      <xdr:row>134</xdr:row>
      <xdr:rowOff>60325</xdr:rowOff>
    </xdr:to>
    <xdr:pic>
      <xdr:nvPicPr>
        <xdr:cNvPr id="13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2700" y="27711400"/>
          <a:ext cx="33655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T193"/>
  <sheetViews>
    <sheetView showGridLines="0" tabSelected="1" zoomScale="80" zoomScaleNormal="80" zoomScaleSheetLayoutView="75" workbookViewId="0">
      <selection activeCell="L5" sqref="L5"/>
    </sheetView>
  </sheetViews>
  <sheetFormatPr baseColWidth="10" defaultColWidth="11" defaultRowHeight="12.75" x14ac:dyDescent="0.25"/>
  <cols>
    <col min="1" max="1" width="29.85546875" style="4" customWidth="1"/>
    <col min="2" max="2" width="18.28515625" style="4" customWidth="1"/>
    <col min="3" max="19" width="18.7109375" style="4" customWidth="1"/>
    <col min="20" max="16384" width="11" style="4"/>
  </cols>
  <sheetData>
    <row r="1" spans="1:16" ht="15" customHeight="1" x14ac:dyDescent="0.25"/>
    <row r="2" spans="1:16" ht="15" customHeight="1" x14ac:dyDescent="0.25"/>
    <row r="3" spans="1:16" ht="15" customHeight="1" x14ac:dyDescent="0.25"/>
    <row r="4" spans="1:16" ht="15" customHeight="1" x14ac:dyDescent="0.25"/>
    <row r="5" spans="1:16" ht="15" customHeight="1" x14ac:dyDescent="0.25"/>
    <row r="6" spans="1:16" ht="16.5" customHeight="1" x14ac:dyDescent="0.25">
      <c r="A6" s="63" t="s">
        <v>75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6" s="17" customFormat="1" ht="12.75" customHeight="1" x14ac:dyDescent="0.25">
      <c r="A7" s="16"/>
      <c r="O7" s="18"/>
      <c r="P7" s="19"/>
    </row>
    <row r="8" spans="1:16" s="20" customFormat="1" ht="38.25" customHeight="1" x14ac:dyDescent="0.25">
      <c r="A8" s="64" t="s">
        <v>1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</row>
    <row r="9" spans="1:16" ht="15" customHeight="1" x14ac:dyDescent="0.25">
      <c r="A9" s="8"/>
      <c r="B9" s="7"/>
      <c r="C9" s="8"/>
      <c r="D9" s="8"/>
      <c r="E9" s="8"/>
      <c r="F9" s="8"/>
      <c r="G9" s="8"/>
      <c r="H9" s="8"/>
      <c r="I9" s="8"/>
      <c r="J9" s="3"/>
      <c r="K9" s="3"/>
      <c r="L9" s="3"/>
      <c r="M9" s="3"/>
      <c r="N9" s="3"/>
      <c r="O9" s="3"/>
      <c r="P9" s="3"/>
    </row>
    <row r="10" spans="1:16" s="17" customFormat="1" ht="18.75" customHeight="1" x14ac:dyDescent="0.25">
      <c r="A10" s="66" t="s">
        <v>2</v>
      </c>
      <c r="B10" s="68" t="s">
        <v>4</v>
      </c>
      <c r="C10" s="71" t="s">
        <v>3</v>
      </c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3"/>
    </row>
    <row r="11" spans="1:16" s="17" customFormat="1" ht="18.75" customHeight="1" x14ac:dyDescent="0.25">
      <c r="A11" s="66"/>
      <c r="B11" s="69"/>
      <c r="C11" s="66" t="s">
        <v>5</v>
      </c>
      <c r="D11" s="66"/>
      <c r="E11" s="67" t="s">
        <v>6</v>
      </c>
      <c r="F11" s="67"/>
      <c r="G11" s="67" t="s">
        <v>7</v>
      </c>
      <c r="H11" s="66"/>
      <c r="I11" s="67" t="s">
        <v>8</v>
      </c>
      <c r="J11" s="67"/>
      <c r="K11" s="67" t="s">
        <v>9</v>
      </c>
      <c r="L11" s="67"/>
      <c r="M11" s="67"/>
      <c r="N11" s="67"/>
      <c r="O11" s="67"/>
      <c r="P11" s="67"/>
    </row>
    <row r="12" spans="1:16" s="17" customFormat="1" ht="38.25" customHeight="1" x14ac:dyDescent="0.25">
      <c r="A12" s="66"/>
      <c r="B12" s="69"/>
      <c r="C12" s="66"/>
      <c r="D12" s="66"/>
      <c r="E12" s="67"/>
      <c r="F12" s="67"/>
      <c r="G12" s="66"/>
      <c r="H12" s="66"/>
      <c r="I12" s="67"/>
      <c r="J12" s="67"/>
      <c r="K12" s="67" t="s">
        <v>10</v>
      </c>
      <c r="L12" s="67"/>
      <c r="M12" s="67" t="s">
        <v>11</v>
      </c>
      <c r="N12" s="67"/>
      <c r="O12" s="67" t="s">
        <v>12</v>
      </c>
      <c r="P12" s="67"/>
    </row>
    <row r="13" spans="1:16" s="17" customFormat="1" ht="18" customHeight="1" x14ac:dyDescent="0.25">
      <c r="A13" s="66"/>
      <c r="B13" s="70"/>
      <c r="C13" s="21" t="s">
        <v>0</v>
      </c>
      <c r="D13" s="22" t="s">
        <v>13</v>
      </c>
      <c r="E13" s="21" t="s">
        <v>0</v>
      </c>
      <c r="F13" s="22" t="s">
        <v>13</v>
      </c>
      <c r="G13" s="21" t="s">
        <v>0</v>
      </c>
      <c r="H13" s="22" t="s">
        <v>13</v>
      </c>
      <c r="I13" s="21" t="s">
        <v>0</v>
      </c>
      <c r="J13" s="22" t="s">
        <v>13</v>
      </c>
      <c r="K13" s="21" t="s">
        <v>0</v>
      </c>
      <c r="L13" s="22" t="s">
        <v>13</v>
      </c>
      <c r="M13" s="21" t="s">
        <v>0</v>
      </c>
      <c r="N13" s="22" t="s">
        <v>13</v>
      </c>
      <c r="O13" s="21" t="s">
        <v>0</v>
      </c>
      <c r="P13" s="22" t="s">
        <v>13</v>
      </c>
    </row>
    <row r="14" spans="1:16" s="26" customFormat="1" ht="15" customHeight="1" x14ac:dyDescent="0.25">
      <c r="B14" s="60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</row>
    <row r="15" spans="1:16" s="25" customFormat="1" ht="15" customHeight="1" x14ac:dyDescent="0.25">
      <c r="A15" s="23" t="s">
        <v>4</v>
      </c>
      <c r="B15" s="46">
        <f>SUM(B17,B23,B56)</f>
        <v>1454968</v>
      </c>
      <c r="C15" s="46">
        <f t="shared" ref="C15:P15" si="0">SUM(C17,C23,C56)</f>
        <v>1435893</v>
      </c>
      <c r="D15" s="46">
        <f t="shared" si="0"/>
        <v>19075</v>
      </c>
      <c r="E15" s="46">
        <f t="shared" si="0"/>
        <v>85763</v>
      </c>
      <c r="F15" s="46">
        <f t="shared" si="0"/>
        <v>89</v>
      </c>
      <c r="G15" s="46">
        <f t="shared" si="0"/>
        <v>267378</v>
      </c>
      <c r="H15" s="46">
        <f t="shared" si="0"/>
        <v>1018</v>
      </c>
      <c r="I15" s="46">
        <f t="shared" si="0"/>
        <v>27638</v>
      </c>
      <c r="J15" s="46">
        <f t="shared" si="0"/>
        <v>29</v>
      </c>
      <c r="K15" s="46">
        <f t="shared" si="0"/>
        <v>213608</v>
      </c>
      <c r="L15" s="46">
        <f t="shared" si="0"/>
        <v>772</v>
      </c>
      <c r="M15" s="46">
        <f t="shared" si="0"/>
        <v>117579</v>
      </c>
      <c r="N15" s="46">
        <f t="shared" si="0"/>
        <v>202</v>
      </c>
      <c r="O15" s="46">
        <f t="shared" si="0"/>
        <v>104718</v>
      </c>
      <c r="P15" s="46">
        <f t="shared" si="0"/>
        <v>565</v>
      </c>
    </row>
    <row r="16" spans="1:16" s="26" customFormat="1" ht="15" customHeight="1" x14ac:dyDescent="0.25">
      <c r="A16" s="24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</row>
    <row r="17" spans="1:16" s="25" customFormat="1" ht="15" customHeight="1" x14ac:dyDescent="0.25">
      <c r="A17" s="23" t="s">
        <v>74</v>
      </c>
      <c r="B17" s="46">
        <f>SUM(B18:B21)</f>
        <v>417689</v>
      </c>
      <c r="C17" s="46">
        <f t="shared" ref="C17:P17" si="1">SUM(C18:C21)</f>
        <v>414793</v>
      </c>
      <c r="D17" s="46">
        <f t="shared" si="1"/>
        <v>2896</v>
      </c>
      <c r="E17" s="46">
        <f t="shared" si="1"/>
        <v>24325</v>
      </c>
      <c r="F17" s="46">
        <f t="shared" si="1"/>
        <v>47</v>
      </c>
      <c r="G17" s="46">
        <f t="shared" si="1"/>
        <v>88598</v>
      </c>
      <c r="H17" s="46">
        <f t="shared" si="1"/>
        <v>510</v>
      </c>
      <c r="I17" s="46">
        <f t="shared" si="1"/>
        <v>11323</v>
      </c>
      <c r="J17" s="46">
        <f t="shared" si="1"/>
        <v>0</v>
      </c>
      <c r="K17" s="46">
        <f t="shared" si="1"/>
        <v>43205</v>
      </c>
      <c r="L17" s="46">
        <f t="shared" si="1"/>
        <v>350</v>
      </c>
      <c r="M17" s="46">
        <f t="shared" si="1"/>
        <v>42775</v>
      </c>
      <c r="N17" s="46">
        <f t="shared" si="1"/>
        <v>145</v>
      </c>
      <c r="O17" s="46">
        <f t="shared" si="1"/>
        <v>48035</v>
      </c>
      <c r="P17" s="46">
        <f t="shared" si="1"/>
        <v>289</v>
      </c>
    </row>
    <row r="18" spans="1:16" s="26" customFormat="1" ht="15" customHeight="1" x14ac:dyDescent="0.25">
      <c r="A18" s="24" t="s">
        <v>14</v>
      </c>
      <c r="B18" s="47">
        <f>SUM(C18,D18)</f>
        <v>121937</v>
      </c>
      <c r="C18" s="48">
        <f>SUM(E18,G18,I18,K18,M18,O18,C81,E81,G81,I81,K81,M81)</f>
        <v>119642</v>
      </c>
      <c r="D18" s="48">
        <f>SUM(F18,H18,J18,L18,N18,P18,D81,F81,H81,J81,L81,N81)</f>
        <v>2295</v>
      </c>
      <c r="E18" s="49">
        <v>7251</v>
      </c>
      <c r="F18" s="24">
        <v>34</v>
      </c>
      <c r="G18" s="49">
        <v>29360</v>
      </c>
      <c r="H18" s="24">
        <v>494</v>
      </c>
      <c r="I18" s="49">
        <v>5296</v>
      </c>
      <c r="J18" s="24">
        <v>0</v>
      </c>
      <c r="K18" s="49">
        <v>13191</v>
      </c>
      <c r="L18" s="24">
        <v>350</v>
      </c>
      <c r="M18" s="49">
        <v>10465</v>
      </c>
      <c r="N18" s="24">
        <v>143</v>
      </c>
      <c r="O18" s="49">
        <v>11775</v>
      </c>
      <c r="P18" s="24">
        <v>289</v>
      </c>
    </row>
    <row r="19" spans="1:16" s="26" customFormat="1" ht="15" customHeight="1" x14ac:dyDescent="0.25">
      <c r="A19" s="24" t="s">
        <v>15</v>
      </c>
      <c r="B19" s="47">
        <f t="shared" ref="B19:B21" si="2">SUM(C19,D19)</f>
        <v>78215</v>
      </c>
      <c r="C19" s="48">
        <f t="shared" ref="C19:D19" si="3">SUM(E19,G19,I19,K19,M19,O19,C82,E82,G82,I82,K82,M82)</f>
        <v>78029</v>
      </c>
      <c r="D19" s="48">
        <f t="shared" si="3"/>
        <v>186</v>
      </c>
      <c r="E19" s="49">
        <v>3738</v>
      </c>
      <c r="F19" s="24">
        <v>2</v>
      </c>
      <c r="G19" s="49">
        <v>19397</v>
      </c>
      <c r="H19" s="24">
        <v>0</v>
      </c>
      <c r="I19" s="24">
        <v>298</v>
      </c>
      <c r="J19" s="24">
        <v>0</v>
      </c>
      <c r="K19" s="49">
        <v>7761</v>
      </c>
      <c r="L19" s="24">
        <v>0</v>
      </c>
      <c r="M19" s="49">
        <v>11484</v>
      </c>
      <c r="N19" s="24">
        <v>0</v>
      </c>
      <c r="O19" s="49">
        <v>13004</v>
      </c>
      <c r="P19" s="24">
        <v>0</v>
      </c>
    </row>
    <row r="20" spans="1:16" s="26" customFormat="1" ht="15" customHeight="1" x14ac:dyDescent="0.25">
      <c r="A20" s="24" t="s">
        <v>16</v>
      </c>
      <c r="B20" s="47">
        <f t="shared" si="2"/>
        <v>120962</v>
      </c>
      <c r="C20" s="48">
        <f t="shared" ref="C20:D20" si="4">SUM(E20,G20,I20,K20,M20,O20,C83,E83,G83,I83,K83,M83)</f>
        <v>120795</v>
      </c>
      <c r="D20" s="48">
        <f t="shared" si="4"/>
        <v>167</v>
      </c>
      <c r="E20" s="49">
        <v>5808</v>
      </c>
      <c r="F20" s="24">
        <v>0</v>
      </c>
      <c r="G20" s="49">
        <v>22265</v>
      </c>
      <c r="H20" s="24">
        <v>0</v>
      </c>
      <c r="I20" s="49">
        <v>5430</v>
      </c>
      <c r="J20" s="24">
        <v>0</v>
      </c>
      <c r="K20" s="49">
        <v>11813</v>
      </c>
      <c r="L20" s="24">
        <v>0</v>
      </c>
      <c r="M20" s="49">
        <v>11494</v>
      </c>
      <c r="N20" s="24">
        <v>0</v>
      </c>
      <c r="O20" s="49">
        <v>11385</v>
      </c>
      <c r="P20" s="24">
        <v>0</v>
      </c>
    </row>
    <row r="21" spans="1:16" s="26" customFormat="1" ht="15" customHeight="1" x14ac:dyDescent="0.25">
      <c r="A21" s="24" t="s">
        <v>17</v>
      </c>
      <c r="B21" s="47">
        <f t="shared" si="2"/>
        <v>96575</v>
      </c>
      <c r="C21" s="48">
        <f t="shared" ref="C21:D21" si="5">SUM(E21,G21,I21,K21,M21,O21,C84,E84,G84,I84,K84,M84)</f>
        <v>96327</v>
      </c>
      <c r="D21" s="48">
        <f t="shared" si="5"/>
        <v>248</v>
      </c>
      <c r="E21" s="49">
        <v>7528</v>
      </c>
      <c r="F21" s="24">
        <v>11</v>
      </c>
      <c r="G21" s="49">
        <v>17576</v>
      </c>
      <c r="H21" s="24">
        <v>16</v>
      </c>
      <c r="I21" s="24">
        <v>299</v>
      </c>
      <c r="J21" s="24">
        <v>0</v>
      </c>
      <c r="K21" s="49">
        <v>10440</v>
      </c>
      <c r="L21" s="24">
        <v>0</v>
      </c>
      <c r="M21" s="49">
        <v>9332</v>
      </c>
      <c r="N21" s="24">
        <v>2</v>
      </c>
      <c r="O21" s="49">
        <v>11871</v>
      </c>
      <c r="P21" s="24">
        <v>0</v>
      </c>
    </row>
    <row r="22" spans="1:16" s="26" customFormat="1" ht="15" customHeight="1" x14ac:dyDescent="0.25">
      <c r="A22" s="24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</row>
    <row r="23" spans="1:16" s="25" customFormat="1" ht="15" customHeight="1" x14ac:dyDescent="0.25">
      <c r="A23" s="23" t="s">
        <v>18</v>
      </c>
      <c r="B23" s="46">
        <f>SUM(B24:B54)</f>
        <v>1028534</v>
      </c>
      <c r="C23" s="46">
        <f t="shared" ref="C23:P23" si="6">SUM(C24:C54)</f>
        <v>1012355</v>
      </c>
      <c r="D23" s="46">
        <f t="shared" si="6"/>
        <v>16179</v>
      </c>
      <c r="E23" s="46">
        <f t="shared" si="6"/>
        <v>61373</v>
      </c>
      <c r="F23" s="46">
        <f t="shared" si="6"/>
        <v>42</v>
      </c>
      <c r="G23" s="46">
        <f t="shared" si="6"/>
        <v>178780</v>
      </c>
      <c r="H23" s="46">
        <f t="shared" si="6"/>
        <v>508</v>
      </c>
      <c r="I23" s="46">
        <f t="shared" si="6"/>
        <v>16315</v>
      </c>
      <c r="J23" s="46">
        <f t="shared" si="6"/>
        <v>29</v>
      </c>
      <c r="K23" s="46">
        <f t="shared" si="6"/>
        <v>169048</v>
      </c>
      <c r="L23" s="46">
        <f t="shared" si="6"/>
        <v>422</v>
      </c>
      <c r="M23" s="46">
        <f t="shared" si="6"/>
        <v>74750</v>
      </c>
      <c r="N23" s="46">
        <f t="shared" si="6"/>
        <v>57</v>
      </c>
      <c r="O23" s="46">
        <f t="shared" si="6"/>
        <v>56026</v>
      </c>
      <c r="P23" s="46">
        <f t="shared" si="6"/>
        <v>276</v>
      </c>
    </row>
    <row r="24" spans="1:16" s="26" customFormat="1" ht="15" customHeight="1" x14ac:dyDescent="0.25">
      <c r="A24" s="24" t="s">
        <v>19</v>
      </c>
      <c r="B24" s="47">
        <f t="shared" ref="B24:B54" si="7">SUM(C24,D24)</f>
        <v>8850</v>
      </c>
      <c r="C24" s="48">
        <f t="shared" ref="C24:D24" si="8">SUM(E24,G24,I24,K24,M24,O24,C87,E87,G87,I87,K87,M87)</f>
        <v>8848</v>
      </c>
      <c r="D24" s="48">
        <f t="shared" si="8"/>
        <v>2</v>
      </c>
      <c r="E24" s="49">
        <v>103</v>
      </c>
      <c r="F24" s="24">
        <v>0</v>
      </c>
      <c r="G24" s="49">
        <v>229</v>
      </c>
      <c r="H24" s="24">
        <v>0</v>
      </c>
      <c r="I24" s="49">
        <v>2</v>
      </c>
      <c r="J24" s="24">
        <v>0</v>
      </c>
      <c r="K24" s="49">
        <v>1128</v>
      </c>
      <c r="L24" s="24">
        <v>2</v>
      </c>
      <c r="M24" s="49">
        <v>166</v>
      </c>
      <c r="N24" s="24">
        <v>0</v>
      </c>
      <c r="O24" s="24">
        <v>166</v>
      </c>
      <c r="P24" s="24">
        <v>0</v>
      </c>
    </row>
    <row r="25" spans="1:16" s="26" customFormat="1" ht="15" customHeight="1" x14ac:dyDescent="0.25">
      <c r="A25" s="24" t="s">
        <v>20</v>
      </c>
      <c r="B25" s="47">
        <f t="shared" si="7"/>
        <v>14581</v>
      </c>
      <c r="C25" s="48">
        <f t="shared" ref="C25:D25" si="9">SUM(E25,G25,I25,K25,M25,O25,C88,E88,G88,I88,K88,M88)</f>
        <v>14576</v>
      </c>
      <c r="D25" s="48">
        <f t="shared" si="9"/>
        <v>5</v>
      </c>
      <c r="E25" s="24">
        <v>569</v>
      </c>
      <c r="F25" s="24">
        <v>0</v>
      </c>
      <c r="G25" s="49">
        <v>1429</v>
      </c>
      <c r="H25" s="24">
        <v>0</v>
      </c>
      <c r="I25" s="49">
        <v>0</v>
      </c>
      <c r="J25" s="24">
        <v>0</v>
      </c>
      <c r="K25" s="49">
        <v>1404</v>
      </c>
      <c r="L25" s="24">
        <v>0</v>
      </c>
      <c r="M25" s="24">
        <v>303</v>
      </c>
      <c r="N25" s="24">
        <v>0</v>
      </c>
      <c r="O25" s="24">
        <v>1027</v>
      </c>
      <c r="P25" s="24">
        <v>0</v>
      </c>
    </row>
    <row r="26" spans="1:16" s="26" customFormat="1" ht="15" customHeight="1" x14ac:dyDescent="0.25">
      <c r="A26" s="24" t="s">
        <v>21</v>
      </c>
      <c r="B26" s="47">
        <f t="shared" si="7"/>
        <v>16820</v>
      </c>
      <c r="C26" s="48">
        <f t="shared" ref="C26:D26" si="10">SUM(E26,G26,I26,K26,M26,O26,C89,E89,G89,I89,K89,M89)</f>
        <v>16817</v>
      </c>
      <c r="D26" s="48">
        <f t="shared" si="10"/>
        <v>3</v>
      </c>
      <c r="E26" s="24">
        <v>170</v>
      </c>
      <c r="F26" s="24">
        <v>0</v>
      </c>
      <c r="G26" s="49">
        <v>697</v>
      </c>
      <c r="H26" s="24">
        <v>0</v>
      </c>
      <c r="I26" s="49">
        <v>0</v>
      </c>
      <c r="J26" s="24">
        <v>0</v>
      </c>
      <c r="K26" s="49">
        <v>2177</v>
      </c>
      <c r="L26" s="24">
        <v>0</v>
      </c>
      <c r="M26" s="24">
        <v>1208</v>
      </c>
      <c r="N26" s="24">
        <v>0</v>
      </c>
      <c r="O26" s="24">
        <v>492</v>
      </c>
      <c r="P26" s="24">
        <v>0</v>
      </c>
    </row>
    <row r="27" spans="1:16" s="26" customFormat="1" ht="15" customHeight="1" x14ac:dyDescent="0.25">
      <c r="A27" s="24" t="s">
        <v>22</v>
      </c>
      <c r="B27" s="47">
        <f t="shared" si="7"/>
        <v>15760</v>
      </c>
      <c r="C27" s="48">
        <f t="shared" ref="C27:D27" si="11">SUM(E27,G27,I27,K27,M27,O27,C90,E90,G90,I90,K90,M90)</f>
        <v>15395</v>
      </c>
      <c r="D27" s="48">
        <f t="shared" si="11"/>
        <v>365</v>
      </c>
      <c r="E27" s="24">
        <v>715</v>
      </c>
      <c r="F27" s="24">
        <v>0</v>
      </c>
      <c r="G27" s="49">
        <v>957</v>
      </c>
      <c r="H27" s="24">
        <v>0</v>
      </c>
      <c r="I27" s="49">
        <v>1796</v>
      </c>
      <c r="J27" s="24">
        <v>0</v>
      </c>
      <c r="K27" s="49">
        <v>1382</v>
      </c>
      <c r="L27" s="24">
        <v>0</v>
      </c>
      <c r="M27" s="24">
        <v>519</v>
      </c>
      <c r="N27" s="24">
        <v>9</v>
      </c>
      <c r="O27" s="24">
        <v>710</v>
      </c>
      <c r="P27" s="24">
        <v>0</v>
      </c>
    </row>
    <row r="28" spans="1:16" s="26" customFormat="1" ht="15" customHeight="1" x14ac:dyDescent="0.25">
      <c r="A28" s="24" t="s">
        <v>23</v>
      </c>
      <c r="B28" s="47">
        <f t="shared" si="7"/>
        <v>34108</v>
      </c>
      <c r="C28" s="48">
        <f t="shared" ref="C28:D28" si="12">SUM(E28,G28,I28,K28,M28,O28,C91,E91,G91,I91,K91,M91)</f>
        <v>33813</v>
      </c>
      <c r="D28" s="48">
        <f t="shared" si="12"/>
        <v>295</v>
      </c>
      <c r="E28" s="49">
        <v>3201</v>
      </c>
      <c r="F28" s="24">
        <v>0</v>
      </c>
      <c r="G28" s="49">
        <v>8244</v>
      </c>
      <c r="H28" s="24">
        <v>0</v>
      </c>
      <c r="I28" s="49">
        <v>310</v>
      </c>
      <c r="J28" s="24">
        <v>0</v>
      </c>
      <c r="K28" s="49">
        <v>7410</v>
      </c>
      <c r="L28" s="24">
        <v>0</v>
      </c>
      <c r="M28" s="49">
        <v>1390</v>
      </c>
      <c r="N28" s="24">
        <v>0</v>
      </c>
      <c r="O28" s="24">
        <v>26</v>
      </c>
      <c r="P28" s="24">
        <v>0</v>
      </c>
    </row>
    <row r="29" spans="1:16" s="26" customFormat="1" ht="15" customHeight="1" x14ac:dyDescent="0.25">
      <c r="A29" s="24" t="s">
        <v>24</v>
      </c>
      <c r="B29" s="47">
        <f t="shared" si="7"/>
        <v>8110</v>
      </c>
      <c r="C29" s="48">
        <f t="shared" ref="C29:D29" si="13">SUM(E29,G29,I29,K29,M29,O29,C92,E92,G92,I92,K92,M92)</f>
        <v>7900</v>
      </c>
      <c r="D29" s="48">
        <f t="shared" si="13"/>
        <v>210</v>
      </c>
      <c r="E29" s="24">
        <v>148</v>
      </c>
      <c r="F29" s="24">
        <v>0</v>
      </c>
      <c r="G29" s="24">
        <v>648</v>
      </c>
      <c r="H29" s="24">
        <v>0</v>
      </c>
      <c r="I29" s="49">
        <v>309</v>
      </c>
      <c r="J29" s="24">
        <v>0</v>
      </c>
      <c r="K29" s="49">
        <v>1640</v>
      </c>
      <c r="L29" s="24">
        <v>0</v>
      </c>
      <c r="M29" s="49">
        <v>1163</v>
      </c>
      <c r="N29" s="24">
        <v>0</v>
      </c>
      <c r="O29" s="24">
        <v>1220</v>
      </c>
      <c r="P29" s="24">
        <v>0</v>
      </c>
    </row>
    <row r="30" spans="1:16" s="26" customFormat="1" ht="15" customHeight="1" x14ac:dyDescent="0.25">
      <c r="A30" s="24" t="s">
        <v>25</v>
      </c>
      <c r="B30" s="47">
        <f t="shared" si="7"/>
        <v>11926</v>
      </c>
      <c r="C30" s="48">
        <f t="shared" ref="C30:D30" si="14">SUM(E30,G30,I30,K30,M30,O30,C93,E93,G93,I93,K93,M93)</f>
        <v>11307</v>
      </c>
      <c r="D30" s="48">
        <f t="shared" si="14"/>
        <v>619</v>
      </c>
      <c r="E30" s="49">
        <v>368</v>
      </c>
      <c r="F30" s="24">
        <v>0</v>
      </c>
      <c r="G30" s="49">
        <v>3387</v>
      </c>
      <c r="H30" s="24">
        <v>25</v>
      </c>
      <c r="I30" s="49">
        <v>15</v>
      </c>
      <c r="J30" s="24">
        <v>0</v>
      </c>
      <c r="K30" s="49">
        <v>2271</v>
      </c>
      <c r="L30" s="24">
        <v>0</v>
      </c>
      <c r="M30" s="24">
        <v>701</v>
      </c>
      <c r="N30" s="24">
        <v>0</v>
      </c>
      <c r="O30" s="49">
        <v>400</v>
      </c>
      <c r="P30" s="24">
        <v>0</v>
      </c>
    </row>
    <row r="31" spans="1:16" s="26" customFormat="1" ht="15" customHeight="1" x14ac:dyDescent="0.25">
      <c r="A31" s="24" t="s">
        <v>26</v>
      </c>
      <c r="B31" s="47">
        <f t="shared" si="7"/>
        <v>30920</v>
      </c>
      <c r="C31" s="48">
        <f t="shared" ref="C31:D31" si="15">SUM(E31,G31,I31,K31,M31,O31,C94,E94,G94,I94,K94,M94)</f>
        <v>30647</v>
      </c>
      <c r="D31" s="48">
        <f t="shared" si="15"/>
        <v>273</v>
      </c>
      <c r="E31" s="49">
        <v>1211</v>
      </c>
      <c r="F31" s="24">
        <v>0</v>
      </c>
      <c r="G31" s="49">
        <v>5002</v>
      </c>
      <c r="H31" s="24">
        <v>91</v>
      </c>
      <c r="I31" s="49">
        <v>18</v>
      </c>
      <c r="J31" s="24">
        <v>0</v>
      </c>
      <c r="K31" s="49">
        <v>4614</v>
      </c>
      <c r="L31" s="24">
        <v>123</v>
      </c>
      <c r="M31" s="49">
        <v>2085</v>
      </c>
      <c r="N31" s="24">
        <v>0</v>
      </c>
      <c r="O31" s="49">
        <v>1661</v>
      </c>
      <c r="P31" s="24">
        <v>6</v>
      </c>
    </row>
    <row r="32" spans="1:16" s="26" customFormat="1" ht="15" customHeight="1" x14ac:dyDescent="0.25">
      <c r="A32" s="24" t="s">
        <v>27</v>
      </c>
      <c r="B32" s="47">
        <f t="shared" si="7"/>
        <v>34491</v>
      </c>
      <c r="C32" s="48">
        <f t="shared" ref="C32:D32" si="16">SUM(E32,G32,I32,K32,M32,O32,C95,E95,G95,I95,K95,M95)</f>
        <v>27754</v>
      </c>
      <c r="D32" s="48">
        <f t="shared" si="16"/>
        <v>6737</v>
      </c>
      <c r="E32" s="24">
        <v>356</v>
      </c>
      <c r="F32" s="24">
        <v>3</v>
      </c>
      <c r="G32" s="49">
        <v>2955</v>
      </c>
      <c r="H32" s="24">
        <v>0</v>
      </c>
      <c r="I32" s="49">
        <v>448</v>
      </c>
      <c r="J32" s="24">
        <v>0</v>
      </c>
      <c r="K32" s="49">
        <v>3548</v>
      </c>
      <c r="L32" s="24">
        <v>0</v>
      </c>
      <c r="M32" s="49">
        <v>2190</v>
      </c>
      <c r="N32" s="24">
        <v>0</v>
      </c>
      <c r="O32" s="49">
        <v>1710</v>
      </c>
      <c r="P32" s="24">
        <v>0</v>
      </c>
    </row>
    <row r="33" spans="1:16" s="26" customFormat="1" ht="15" customHeight="1" x14ac:dyDescent="0.25">
      <c r="A33" s="24" t="s">
        <v>28</v>
      </c>
      <c r="B33" s="47">
        <f t="shared" si="7"/>
        <v>37901</v>
      </c>
      <c r="C33" s="48">
        <f t="shared" ref="C33:D33" si="17">SUM(E33,G33,I33,K33,M33,O33,C96,E96,G96,I96,K96,M96)</f>
        <v>37375</v>
      </c>
      <c r="D33" s="48">
        <f t="shared" si="17"/>
        <v>526</v>
      </c>
      <c r="E33" s="49">
        <v>3499</v>
      </c>
      <c r="F33" s="24">
        <v>0</v>
      </c>
      <c r="G33" s="49">
        <v>4977</v>
      </c>
      <c r="H33" s="24">
        <v>142</v>
      </c>
      <c r="I33" s="49">
        <v>27</v>
      </c>
      <c r="J33" s="24">
        <v>29</v>
      </c>
      <c r="K33" s="49">
        <v>5962</v>
      </c>
      <c r="L33" s="24">
        <v>123</v>
      </c>
      <c r="M33" s="49">
        <v>2433</v>
      </c>
      <c r="N33" s="24">
        <v>24</v>
      </c>
      <c r="O33" s="49">
        <v>3661</v>
      </c>
      <c r="P33" s="24">
        <v>20</v>
      </c>
    </row>
    <row r="34" spans="1:16" s="26" customFormat="1" ht="15" customHeight="1" x14ac:dyDescent="0.25">
      <c r="A34" s="24" t="s">
        <v>29</v>
      </c>
      <c r="B34" s="47">
        <f t="shared" si="7"/>
        <v>86666</v>
      </c>
      <c r="C34" s="48">
        <f t="shared" ref="C34:D34" si="18">SUM(E34,G34,I34,K34,M34,O34,C97,E97,G97,I97,K97,M97)</f>
        <v>85972</v>
      </c>
      <c r="D34" s="48">
        <f t="shared" si="18"/>
        <v>694</v>
      </c>
      <c r="E34" s="49">
        <v>10899</v>
      </c>
      <c r="F34" s="24">
        <v>0</v>
      </c>
      <c r="G34" s="49">
        <v>14687</v>
      </c>
      <c r="H34" s="24">
        <v>0</v>
      </c>
      <c r="I34" s="49">
        <v>1418</v>
      </c>
      <c r="J34" s="24">
        <v>0</v>
      </c>
      <c r="K34" s="49">
        <v>12827</v>
      </c>
      <c r="L34" s="24">
        <v>2</v>
      </c>
      <c r="M34" s="49">
        <v>5094</v>
      </c>
      <c r="N34" s="24">
        <v>0</v>
      </c>
      <c r="O34" s="49">
        <v>966</v>
      </c>
      <c r="P34" s="24">
        <v>0</v>
      </c>
    </row>
    <row r="35" spans="1:16" s="26" customFormat="1" ht="15" customHeight="1" x14ac:dyDescent="0.25">
      <c r="A35" s="24" t="s">
        <v>30</v>
      </c>
      <c r="B35" s="47">
        <f t="shared" si="7"/>
        <v>21375</v>
      </c>
      <c r="C35" s="48">
        <f t="shared" ref="C35:D35" si="19">SUM(E35,G35,I35,K35,M35,O35,C98,E98,G98,I98,K98,M98)</f>
        <v>21199</v>
      </c>
      <c r="D35" s="48">
        <f t="shared" si="19"/>
        <v>176</v>
      </c>
      <c r="E35" s="24">
        <v>2491</v>
      </c>
      <c r="F35" s="24">
        <v>0</v>
      </c>
      <c r="G35" s="49">
        <v>2666</v>
      </c>
      <c r="H35" s="24">
        <v>0</v>
      </c>
      <c r="I35" s="49">
        <v>92</v>
      </c>
      <c r="J35" s="24">
        <v>0</v>
      </c>
      <c r="K35" s="49">
        <v>4002</v>
      </c>
      <c r="L35" s="24">
        <v>0</v>
      </c>
      <c r="M35" s="24">
        <v>549</v>
      </c>
      <c r="N35" s="24">
        <v>0</v>
      </c>
      <c r="O35" s="49">
        <v>1047</v>
      </c>
      <c r="P35" s="24">
        <v>0</v>
      </c>
    </row>
    <row r="36" spans="1:16" s="26" customFormat="1" ht="15" customHeight="1" x14ac:dyDescent="0.25">
      <c r="A36" s="24" t="s">
        <v>31</v>
      </c>
      <c r="B36" s="47">
        <f t="shared" si="7"/>
        <v>49776</v>
      </c>
      <c r="C36" s="48">
        <f t="shared" ref="C36:D36" si="20">SUM(E36,G36,I36,K36,M36,O36,C99,E99,G99,I99,K99,M99)</f>
        <v>49771</v>
      </c>
      <c r="D36" s="48">
        <f t="shared" si="20"/>
        <v>5</v>
      </c>
      <c r="E36" s="49">
        <v>2958</v>
      </c>
      <c r="F36" s="24">
        <v>0</v>
      </c>
      <c r="G36" s="49">
        <v>4388</v>
      </c>
      <c r="H36" s="24">
        <v>0</v>
      </c>
      <c r="I36" s="49">
        <v>2123</v>
      </c>
      <c r="J36" s="24">
        <v>0</v>
      </c>
      <c r="K36" s="49">
        <v>9824</v>
      </c>
      <c r="L36" s="24">
        <v>5</v>
      </c>
      <c r="M36" s="49">
        <v>3236</v>
      </c>
      <c r="N36" s="24">
        <v>0</v>
      </c>
      <c r="O36" s="49">
        <v>2228</v>
      </c>
      <c r="P36" s="24">
        <v>0</v>
      </c>
    </row>
    <row r="37" spans="1:16" s="26" customFormat="1" ht="15" customHeight="1" x14ac:dyDescent="0.25">
      <c r="A37" s="24" t="s">
        <v>32</v>
      </c>
      <c r="B37" s="47">
        <f t="shared" si="7"/>
        <v>85416</v>
      </c>
      <c r="C37" s="48">
        <f t="shared" ref="C37:D37" si="21">SUM(E37,G37,I37,K37,M37,O37,C100,E100,G100,I100,K100,M100)</f>
        <v>84824</v>
      </c>
      <c r="D37" s="48">
        <f t="shared" si="21"/>
        <v>592</v>
      </c>
      <c r="E37" s="49">
        <v>7732</v>
      </c>
      <c r="F37" s="24">
        <v>10</v>
      </c>
      <c r="G37" s="49">
        <v>13643</v>
      </c>
      <c r="H37" s="24">
        <v>0</v>
      </c>
      <c r="I37" s="49">
        <v>21</v>
      </c>
      <c r="J37" s="24">
        <v>0</v>
      </c>
      <c r="K37" s="49">
        <v>9943</v>
      </c>
      <c r="L37" s="24">
        <v>0</v>
      </c>
      <c r="M37" s="49">
        <v>9347</v>
      </c>
      <c r="N37" s="24">
        <v>0</v>
      </c>
      <c r="O37" s="49">
        <v>5658</v>
      </c>
      <c r="P37" s="24">
        <v>0</v>
      </c>
    </row>
    <row r="38" spans="1:16" s="26" customFormat="1" ht="15" customHeight="1" x14ac:dyDescent="0.25">
      <c r="A38" s="24" t="s">
        <v>33</v>
      </c>
      <c r="B38" s="47">
        <f t="shared" si="7"/>
        <v>80409</v>
      </c>
      <c r="C38" s="48">
        <f t="shared" ref="C38:D38" si="22">SUM(E38,G38,I38,K38,M38,O38,C101,E101,G101,I101,K101,M101)</f>
        <v>79160</v>
      </c>
      <c r="D38" s="48">
        <f t="shared" si="22"/>
        <v>1249</v>
      </c>
      <c r="E38" s="49">
        <v>3914</v>
      </c>
      <c r="F38" s="24">
        <v>0</v>
      </c>
      <c r="G38" s="49">
        <v>17262</v>
      </c>
      <c r="H38" s="24">
        <v>0</v>
      </c>
      <c r="I38" s="49">
        <v>687</v>
      </c>
      <c r="J38" s="24">
        <v>0</v>
      </c>
      <c r="K38" s="49">
        <v>11783</v>
      </c>
      <c r="L38" s="24">
        <v>0</v>
      </c>
      <c r="M38" s="49">
        <v>5823</v>
      </c>
      <c r="N38" s="24">
        <v>0</v>
      </c>
      <c r="O38" s="49">
        <v>1892</v>
      </c>
      <c r="P38" s="24">
        <v>2</v>
      </c>
    </row>
    <row r="39" spans="1:16" s="26" customFormat="1" ht="15" customHeight="1" x14ac:dyDescent="0.25">
      <c r="A39" s="24" t="s">
        <v>34</v>
      </c>
      <c r="B39" s="47">
        <f t="shared" si="7"/>
        <v>27249</v>
      </c>
      <c r="C39" s="48">
        <f t="shared" ref="C39:D39" si="23">SUM(E39,G39,I39,K39,M39,O39,C102,E102,G102,I102,K102,M102)</f>
        <v>26801</v>
      </c>
      <c r="D39" s="48">
        <f t="shared" si="23"/>
        <v>448</v>
      </c>
      <c r="E39" s="49">
        <v>1770</v>
      </c>
      <c r="F39" s="24">
        <v>0</v>
      </c>
      <c r="G39" s="49">
        <v>8318</v>
      </c>
      <c r="H39" s="24">
        <v>0</v>
      </c>
      <c r="I39" s="49">
        <v>289</v>
      </c>
      <c r="J39" s="24">
        <v>0</v>
      </c>
      <c r="K39" s="49">
        <v>1822</v>
      </c>
      <c r="L39" s="24">
        <v>0</v>
      </c>
      <c r="M39" s="49">
        <v>3262</v>
      </c>
      <c r="N39" s="24">
        <v>0</v>
      </c>
      <c r="O39" s="49">
        <v>3525</v>
      </c>
      <c r="P39" s="24">
        <v>0</v>
      </c>
    </row>
    <row r="40" spans="1:16" s="26" customFormat="1" ht="15" customHeight="1" x14ac:dyDescent="0.25">
      <c r="A40" s="24" t="s">
        <v>35</v>
      </c>
      <c r="B40" s="47">
        <f t="shared" si="7"/>
        <v>17295</v>
      </c>
      <c r="C40" s="48">
        <f t="shared" ref="C40:D40" si="24">SUM(E40,G40,I40,K40,M40,O40,C103,E103,G103,I103,K103,M103)</f>
        <v>16002</v>
      </c>
      <c r="D40" s="48">
        <f t="shared" si="24"/>
        <v>1293</v>
      </c>
      <c r="E40" s="49">
        <v>1358</v>
      </c>
      <c r="F40" s="24">
        <v>0</v>
      </c>
      <c r="G40" s="49">
        <v>3815</v>
      </c>
      <c r="H40" s="24">
        <v>0</v>
      </c>
      <c r="I40" s="49">
        <v>62</v>
      </c>
      <c r="J40" s="24">
        <v>0</v>
      </c>
      <c r="K40" s="49">
        <v>2916</v>
      </c>
      <c r="L40" s="24">
        <v>0</v>
      </c>
      <c r="M40" s="24">
        <v>564</v>
      </c>
      <c r="N40" s="24">
        <v>0</v>
      </c>
      <c r="O40" s="49">
        <v>1094</v>
      </c>
      <c r="P40" s="24">
        <v>0</v>
      </c>
    </row>
    <row r="41" spans="1:16" s="26" customFormat="1" ht="15" customHeight="1" x14ac:dyDescent="0.25">
      <c r="A41" s="24" t="s">
        <v>36</v>
      </c>
      <c r="B41" s="47">
        <f t="shared" si="7"/>
        <v>26015</v>
      </c>
      <c r="C41" s="48">
        <f t="shared" ref="C41:D41" si="25">SUM(E41,G41,I41,K41,M41,O41,C104,E104,G104,I104,K104,M104)</f>
        <v>26015</v>
      </c>
      <c r="D41" s="48">
        <f t="shared" si="25"/>
        <v>0</v>
      </c>
      <c r="E41" s="24">
        <v>608</v>
      </c>
      <c r="F41" s="24">
        <v>0</v>
      </c>
      <c r="G41" s="49">
        <v>4022</v>
      </c>
      <c r="H41" s="24">
        <v>0</v>
      </c>
      <c r="I41" s="49">
        <v>303</v>
      </c>
      <c r="J41" s="24">
        <v>0</v>
      </c>
      <c r="K41" s="49">
        <v>3652</v>
      </c>
      <c r="L41" s="24">
        <v>0</v>
      </c>
      <c r="M41" s="24">
        <v>574</v>
      </c>
      <c r="N41" s="24">
        <v>0</v>
      </c>
      <c r="O41" s="24">
        <v>416</v>
      </c>
      <c r="P41" s="24">
        <v>0</v>
      </c>
    </row>
    <row r="42" spans="1:16" s="26" customFormat="1" ht="15" customHeight="1" x14ac:dyDescent="0.25">
      <c r="A42" s="24" t="s">
        <v>37</v>
      </c>
      <c r="B42" s="47">
        <f t="shared" si="7"/>
        <v>44826</v>
      </c>
      <c r="C42" s="48">
        <f t="shared" ref="C42:D42" si="26">SUM(E42,G42,I42,K42,M42,O42,C105,E105,G105,I105,K105,M105)</f>
        <v>44796</v>
      </c>
      <c r="D42" s="48">
        <f t="shared" si="26"/>
        <v>30</v>
      </c>
      <c r="E42" s="49">
        <v>2473</v>
      </c>
      <c r="F42" s="24">
        <v>0</v>
      </c>
      <c r="G42" s="49">
        <v>9415</v>
      </c>
      <c r="H42" s="24">
        <v>9</v>
      </c>
      <c r="I42" s="49">
        <v>3682</v>
      </c>
      <c r="J42" s="24">
        <v>0</v>
      </c>
      <c r="K42" s="49">
        <v>8446</v>
      </c>
      <c r="L42" s="24">
        <v>0</v>
      </c>
      <c r="M42" s="49">
        <v>2582</v>
      </c>
      <c r="N42" s="24">
        <v>0</v>
      </c>
      <c r="O42" s="49">
        <v>2253</v>
      </c>
      <c r="P42" s="24">
        <v>0</v>
      </c>
    </row>
    <row r="43" spans="1:16" s="26" customFormat="1" ht="15" customHeight="1" x14ac:dyDescent="0.25">
      <c r="A43" s="24" t="s">
        <v>38</v>
      </c>
      <c r="B43" s="47">
        <f t="shared" si="7"/>
        <v>43926</v>
      </c>
      <c r="C43" s="48">
        <f t="shared" ref="C43:D43" si="27">SUM(E43,G43,I43,K43,M43,O43,C106,E106,G106,I106,K106,M106)</f>
        <v>43703</v>
      </c>
      <c r="D43" s="48">
        <f t="shared" si="27"/>
        <v>223</v>
      </c>
      <c r="E43" s="49">
        <v>1412</v>
      </c>
      <c r="F43" s="24">
        <v>0</v>
      </c>
      <c r="G43" s="49">
        <v>10398</v>
      </c>
      <c r="H43" s="24">
        <v>0</v>
      </c>
      <c r="I43" s="49">
        <v>22</v>
      </c>
      <c r="J43" s="24">
        <v>0</v>
      </c>
      <c r="K43" s="49">
        <v>6749</v>
      </c>
      <c r="L43" s="24">
        <v>0</v>
      </c>
      <c r="M43" s="49">
        <v>2079</v>
      </c>
      <c r="N43" s="24">
        <v>0</v>
      </c>
      <c r="O43" s="49">
        <v>3591</v>
      </c>
      <c r="P43" s="24">
        <v>0</v>
      </c>
    </row>
    <row r="44" spans="1:16" s="26" customFormat="1" ht="15" customHeight="1" x14ac:dyDescent="0.25">
      <c r="A44" s="24" t="s">
        <v>39</v>
      </c>
      <c r="B44" s="47">
        <f t="shared" si="7"/>
        <v>23094</v>
      </c>
      <c r="C44" s="48">
        <f t="shared" ref="C44:D44" si="28">SUM(E44,G44,I44,K44,M44,O44,C107,E107,G107,I107,K107,M107)</f>
        <v>23062</v>
      </c>
      <c r="D44" s="48">
        <f t="shared" si="28"/>
        <v>32</v>
      </c>
      <c r="E44" s="49">
        <v>2125</v>
      </c>
      <c r="F44" s="24">
        <v>7</v>
      </c>
      <c r="G44" s="49">
        <v>4155</v>
      </c>
      <c r="H44" s="24">
        <v>1</v>
      </c>
      <c r="I44" s="49">
        <v>117</v>
      </c>
      <c r="J44" s="24">
        <v>0</v>
      </c>
      <c r="K44" s="49">
        <v>1761</v>
      </c>
      <c r="L44" s="24">
        <v>0</v>
      </c>
      <c r="M44" s="49">
        <v>3076</v>
      </c>
      <c r="N44" s="24">
        <v>4</v>
      </c>
      <c r="O44" s="49">
        <v>2218</v>
      </c>
      <c r="P44" s="24">
        <v>11</v>
      </c>
    </row>
    <row r="45" spans="1:16" s="26" customFormat="1" ht="15" customHeight="1" x14ac:dyDescent="0.25">
      <c r="A45" s="24" t="s">
        <v>40</v>
      </c>
      <c r="B45" s="47">
        <f t="shared" si="7"/>
        <v>16177</v>
      </c>
      <c r="C45" s="48">
        <f t="shared" ref="C45:D45" si="29">SUM(E45,G45,I45,K45,M45,O45,C108,E108,G108,I108,K108,M108)</f>
        <v>16154</v>
      </c>
      <c r="D45" s="48">
        <f t="shared" si="29"/>
        <v>23</v>
      </c>
      <c r="E45" s="24">
        <v>604</v>
      </c>
      <c r="F45" s="24">
        <v>0</v>
      </c>
      <c r="G45" s="49">
        <v>2007</v>
      </c>
      <c r="H45" s="24">
        <v>0</v>
      </c>
      <c r="I45" s="49">
        <v>349</v>
      </c>
      <c r="J45" s="24">
        <v>0</v>
      </c>
      <c r="K45" s="49">
        <v>1770</v>
      </c>
      <c r="L45" s="24">
        <v>0</v>
      </c>
      <c r="M45" s="49">
        <v>2397</v>
      </c>
      <c r="N45" s="24">
        <v>0</v>
      </c>
      <c r="O45" s="24">
        <v>637</v>
      </c>
      <c r="P45" s="24">
        <v>0</v>
      </c>
    </row>
    <row r="46" spans="1:16" s="26" customFormat="1" ht="15" customHeight="1" x14ac:dyDescent="0.25">
      <c r="A46" s="24" t="s">
        <v>41</v>
      </c>
      <c r="B46" s="47">
        <f t="shared" si="7"/>
        <v>14683</v>
      </c>
      <c r="C46" s="48">
        <f t="shared" ref="C46:D46" si="30">SUM(E46,G46,I46,K46,M46,O46,C109,E109,G109,I109,K109,M109)</f>
        <v>14563</v>
      </c>
      <c r="D46" s="48">
        <f t="shared" si="30"/>
        <v>120</v>
      </c>
      <c r="E46" s="24">
        <v>280</v>
      </c>
      <c r="F46" s="24">
        <v>0</v>
      </c>
      <c r="G46" s="49">
        <v>2145</v>
      </c>
      <c r="H46" s="24">
        <v>0</v>
      </c>
      <c r="I46" s="49">
        <v>8</v>
      </c>
      <c r="J46" s="24">
        <v>0</v>
      </c>
      <c r="K46" s="49">
        <v>3675</v>
      </c>
      <c r="L46" s="24">
        <v>0</v>
      </c>
      <c r="M46" s="24">
        <v>523</v>
      </c>
      <c r="N46" s="24">
        <v>0</v>
      </c>
      <c r="O46" s="24">
        <v>87</v>
      </c>
      <c r="P46" s="24">
        <v>0</v>
      </c>
    </row>
    <row r="47" spans="1:16" s="26" customFormat="1" ht="15" customHeight="1" x14ac:dyDescent="0.25">
      <c r="A47" s="24" t="s">
        <v>42</v>
      </c>
      <c r="B47" s="47">
        <f t="shared" si="7"/>
        <v>60108</v>
      </c>
      <c r="C47" s="48">
        <f t="shared" ref="C47:D47" si="31">SUM(E47,G47,I47,K47,M47,O47,C110,E110,G110,I110,K110,M110)</f>
        <v>60033</v>
      </c>
      <c r="D47" s="48">
        <f t="shared" si="31"/>
        <v>75</v>
      </c>
      <c r="E47" s="49">
        <v>1148</v>
      </c>
      <c r="F47" s="24">
        <v>0</v>
      </c>
      <c r="G47" s="49">
        <v>13605</v>
      </c>
      <c r="H47" s="24">
        <v>0</v>
      </c>
      <c r="I47" s="49">
        <v>570</v>
      </c>
      <c r="J47" s="24">
        <v>0</v>
      </c>
      <c r="K47" s="49">
        <v>12592</v>
      </c>
      <c r="L47" s="24">
        <v>0</v>
      </c>
      <c r="M47" s="49">
        <v>4828</v>
      </c>
      <c r="N47" s="24">
        <v>1</v>
      </c>
      <c r="O47" s="49">
        <v>138</v>
      </c>
      <c r="P47" s="24">
        <v>0</v>
      </c>
    </row>
    <row r="48" spans="1:16" s="26" customFormat="1" ht="15" customHeight="1" x14ac:dyDescent="0.25">
      <c r="A48" s="24" t="s">
        <v>43</v>
      </c>
      <c r="B48" s="47">
        <f t="shared" si="7"/>
        <v>18026</v>
      </c>
      <c r="C48" s="48">
        <f t="shared" ref="C48:D48" si="32">SUM(E48,G48,I48,K48,M48,O48,C111,E111,G111,I111,K111,M111)</f>
        <v>17129</v>
      </c>
      <c r="D48" s="48">
        <f t="shared" si="32"/>
        <v>897</v>
      </c>
      <c r="E48" s="24">
        <v>171</v>
      </c>
      <c r="F48" s="24">
        <v>0</v>
      </c>
      <c r="G48" s="24">
        <v>379</v>
      </c>
      <c r="H48" s="24">
        <v>0</v>
      </c>
      <c r="I48" s="49">
        <v>1366</v>
      </c>
      <c r="J48" s="24">
        <v>0</v>
      </c>
      <c r="K48" s="49">
        <v>1735</v>
      </c>
      <c r="L48" s="24">
        <v>0</v>
      </c>
      <c r="M48" s="49">
        <v>1534</v>
      </c>
      <c r="N48" s="24">
        <v>0</v>
      </c>
      <c r="O48" s="49">
        <v>1376</v>
      </c>
      <c r="P48" s="24">
        <v>0</v>
      </c>
    </row>
    <row r="49" spans="1:16" s="26" customFormat="1" ht="15" customHeight="1" x14ac:dyDescent="0.25">
      <c r="A49" s="24" t="s">
        <v>44</v>
      </c>
      <c r="B49" s="47">
        <f t="shared" si="7"/>
        <v>22006</v>
      </c>
      <c r="C49" s="48">
        <f t="shared" ref="C49:D49" si="33">SUM(E49,G49,I49,K49,M49,O49,C112,E112,G112,I112,K112,M112)</f>
        <v>21977</v>
      </c>
      <c r="D49" s="48">
        <f t="shared" si="33"/>
        <v>29</v>
      </c>
      <c r="E49" s="24">
        <v>49</v>
      </c>
      <c r="F49" s="24">
        <v>0</v>
      </c>
      <c r="G49" s="49">
        <v>3206</v>
      </c>
      <c r="H49" s="24">
        <v>0</v>
      </c>
      <c r="I49" s="49">
        <v>0</v>
      </c>
      <c r="J49" s="24">
        <v>0</v>
      </c>
      <c r="K49" s="49">
        <v>9443</v>
      </c>
      <c r="L49" s="24">
        <v>14</v>
      </c>
      <c r="M49" s="49">
        <v>2152</v>
      </c>
      <c r="N49" s="24">
        <v>9</v>
      </c>
      <c r="O49" s="49">
        <v>3118</v>
      </c>
      <c r="P49" s="24">
        <v>2</v>
      </c>
    </row>
    <row r="50" spans="1:16" s="26" customFormat="1" ht="15" customHeight="1" x14ac:dyDescent="0.25">
      <c r="A50" s="24" t="s">
        <v>45</v>
      </c>
      <c r="B50" s="47">
        <f t="shared" si="7"/>
        <v>24695</v>
      </c>
      <c r="C50" s="48">
        <f t="shared" ref="C50:D50" si="34">SUM(E50,G50,I50,K50,M50,O50,C113,E113,G113,I113,K113,M113)</f>
        <v>24656</v>
      </c>
      <c r="D50" s="48">
        <f t="shared" si="34"/>
        <v>39</v>
      </c>
      <c r="E50" s="24">
        <v>1308</v>
      </c>
      <c r="F50" s="24">
        <v>17</v>
      </c>
      <c r="G50" s="49">
        <v>1756</v>
      </c>
      <c r="H50" s="24">
        <v>0</v>
      </c>
      <c r="I50" s="49">
        <v>0</v>
      </c>
      <c r="J50" s="24">
        <v>0</v>
      </c>
      <c r="K50" s="49">
        <v>4068</v>
      </c>
      <c r="L50" s="24">
        <v>17</v>
      </c>
      <c r="M50" s="49">
        <v>1633</v>
      </c>
      <c r="N50" s="24">
        <v>0</v>
      </c>
      <c r="O50" s="49">
        <v>1499</v>
      </c>
      <c r="P50" s="24">
        <v>0</v>
      </c>
    </row>
    <row r="51" spans="1:16" s="26" customFormat="1" ht="15" customHeight="1" x14ac:dyDescent="0.25">
      <c r="A51" s="24" t="s">
        <v>46</v>
      </c>
      <c r="B51" s="47">
        <f t="shared" si="7"/>
        <v>20644</v>
      </c>
      <c r="C51" s="48">
        <f t="shared" ref="C51:D51" si="35">SUM(E51,G51,I51,K51,M51,O51,C114,E114,G114,I114,K114,M114)</f>
        <v>20641</v>
      </c>
      <c r="D51" s="48">
        <f t="shared" si="35"/>
        <v>3</v>
      </c>
      <c r="E51" s="49">
        <v>6047</v>
      </c>
      <c r="F51" s="24">
        <v>0</v>
      </c>
      <c r="G51" s="24">
        <v>1184</v>
      </c>
      <c r="H51" s="24">
        <v>0</v>
      </c>
      <c r="I51" s="49">
        <v>71</v>
      </c>
      <c r="J51" s="24">
        <v>0</v>
      </c>
      <c r="K51" s="49">
        <v>3020</v>
      </c>
      <c r="L51" s="24">
        <v>0</v>
      </c>
      <c r="M51" s="24">
        <v>1397</v>
      </c>
      <c r="N51" s="24">
        <v>0</v>
      </c>
      <c r="O51" s="49">
        <v>3483</v>
      </c>
      <c r="P51" s="24">
        <v>0</v>
      </c>
    </row>
    <row r="52" spans="1:16" s="26" customFormat="1" ht="15" customHeight="1" x14ac:dyDescent="0.25">
      <c r="A52" s="24" t="s">
        <v>47</v>
      </c>
      <c r="B52" s="47">
        <f t="shared" si="7"/>
        <v>91439</v>
      </c>
      <c r="C52" s="48">
        <f t="shared" ref="C52:D52" si="36">SUM(E52,G52,I52,K52,M52,O52,C115,E115,G115,I115,K115,M115)</f>
        <v>90255</v>
      </c>
      <c r="D52" s="48">
        <f t="shared" si="36"/>
        <v>1184</v>
      </c>
      <c r="E52" s="49">
        <v>1340</v>
      </c>
      <c r="F52" s="24">
        <v>5</v>
      </c>
      <c r="G52" s="49">
        <v>22506</v>
      </c>
      <c r="H52" s="24">
        <v>240</v>
      </c>
      <c r="I52" s="49">
        <v>2098</v>
      </c>
      <c r="J52" s="24">
        <v>0</v>
      </c>
      <c r="K52" s="49">
        <v>22795</v>
      </c>
      <c r="L52" s="24">
        <v>136</v>
      </c>
      <c r="M52" s="49">
        <v>5135</v>
      </c>
      <c r="N52" s="24">
        <v>4</v>
      </c>
      <c r="O52" s="49">
        <v>4357</v>
      </c>
      <c r="P52" s="24">
        <v>228</v>
      </c>
    </row>
    <row r="53" spans="1:16" s="26" customFormat="1" ht="15" customHeight="1" x14ac:dyDescent="0.25">
      <c r="A53" s="24" t="s">
        <v>48</v>
      </c>
      <c r="B53" s="47">
        <f t="shared" si="7"/>
        <v>19128</v>
      </c>
      <c r="C53" s="48">
        <f t="shared" ref="C53:D53" si="37">SUM(E53,G53,I53,K53,M53,O53,C116,E116,G116,I116,K116,M116)</f>
        <v>19120</v>
      </c>
      <c r="D53" s="48">
        <f t="shared" si="37"/>
        <v>8</v>
      </c>
      <c r="E53" s="24">
        <v>46</v>
      </c>
      <c r="F53" s="24">
        <v>0</v>
      </c>
      <c r="G53" s="49">
        <v>7868</v>
      </c>
      <c r="H53" s="24">
        <v>0</v>
      </c>
      <c r="I53" s="49">
        <v>1</v>
      </c>
      <c r="J53" s="24">
        <v>0</v>
      </c>
      <c r="K53" s="49">
        <v>2496</v>
      </c>
      <c r="L53" s="24">
        <v>0</v>
      </c>
      <c r="M53" s="49">
        <v>2016</v>
      </c>
      <c r="N53" s="24">
        <v>1</v>
      </c>
      <c r="O53" s="49">
        <v>2382</v>
      </c>
      <c r="P53" s="24">
        <v>7</v>
      </c>
    </row>
    <row r="54" spans="1:16" s="26" customFormat="1" ht="15" customHeight="1" x14ac:dyDescent="0.25">
      <c r="A54" s="24" t="s">
        <v>49</v>
      </c>
      <c r="B54" s="47">
        <f t="shared" si="7"/>
        <v>22114</v>
      </c>
      <c r="C54" s="48">
        <f t="shared" ref="C54:D54" si="38">SUM(E54,G54,I54,K54,M54,O54,C117,E117,G117,I117,K117,M117)</f>
        <v>22090</v>
      </c>
      <c r="D54" s="48">
        <f t="shared" si="38"/>
        <v>24</v>
      </c>
      <c r="E54" s="49">
        <v>2300</v>
      </c>
      <c r="F54" s="24">
        <v>0</v>
      </c>
      <c r="G54" s="49">
        <v>2830</v>
      </c>
      <c r="H54" s="24">
        <v>0</v>
      </c>
      <c r="I54" s="49">
        <v>111</v>
      </c>
      <c r="J54" s="24">
        <v>0</v>
      </c>
      <c r="K54" s="49">
        <v>2193</v>
      </c>
      <c r="L54" s="24">
        <v>0</v>
      </c>
      <c r="M54" s="49">
        <v>4791</v>
      </c>
      <c r="N54" s="24">
        <v>5</v>
      </c>
      <c r="O54" s="49">
        <v>2988</v>
      </c>
      <c r="P54" s="24">
        <v>0</v>
      </c>
    </row>
    <row r="55" spans="1:16" s="26" customFormat="1" ht="15" customHeight="1" x14ac:dyDescent="0.25">
      <c r="A55" s="24"/>
      <c r="B55" s="47"/>
      <c r="C55" s="47"/>
      <c r="D55" s="47"/>
      <c r="E55" s="47"/>
      <c r="F55" s="47"/>
      <c r="G55" s="47"/>
      <c r="H55" s="47"/>
      <c r="I55" s="49"/>
      <c r="J55" s="47"/>
      <c r="K55" s="47"/>
      <c r="L55" s="47"/>
      <c r="M55" s="47"/>
      <c r="N55" s="47"/>
      <c r="O55" s="47"/>
      <c r="P55" s="47"/>
    </row>
    <row r="56" spans="1:16" s="26" customFormat="1" ht="15" customHeight="1" x14ac:dyDescent="0.25">
      <c r="A56" s="23" t="s">
        <v>50</v>
      </c>
      <c r="B56" s="46">
        <f>SUM(B57:B61)</f>
        <v>8745</v>
      </c>
      <c r="C56" s="46">
        <f t="shared" ref="C56:P56" si="39">SUM(C57:C61)</f>
        <v>8745</v>
      </c>
      <c r="D56" s="46">
        <f t="shared" si="39"/>
        <v>0</v>
      </c>
      <c r="E56" s="46">
        <f t="shared" si="39"/>
        <v>65</v>
      </c>
      <c r="F56" s="46">
        <f t="shared" si="39"/>
        <v>0</v>
      </c>
      <c r="G56" s="46">
        <f t="shared" si="39"/>
        <v>0</v>
      </c>
      <c r="H56" s="46">
        <f t="shared" si="39"/>
        <v>0</v>
      </c>
      <c r="I56" s="49">
        <f t="shared" si="39"/>
        <v>0</v>
      </c>
      <c r="J56" s="46">
        <f t="shared" si="39"/>
        <v>0</v>
      </c>
      <c r="K56" s="46">
        <f t="shared" si="39"/>
        <v>1355</v>
      </c>
      <c r="L56" s="46">
        <f t="shared" si="39"/>
        <v>0</v>
      </c>
      <c r="M56" s="46">
        <f t="shared" si="39"/>
        <v>54</v>
      </c>
      <c r="N56" s="46">
        <f t="shared" si="39"/>
        <v>0</v>
      </c>
      <c r="O56" s="46">
        <f t="shared" si="39"/>
        <v>657</v>
      </c>
      <c r="P56" s="46">
        <f t="shared" si="39"/>
        <v>0</v>
      </c>
    </row>
    <row r="57" spans="1:16" s="26" customFormat="1" ht="15" customHeight="1" x14ac:dyDescent="0.25">
      <c r="A57" s="24" t="s">
        <v>51</v>
      </c>
      <c r="B57" s="47">
        <f t="shared" ref="B57:B61" si="40">SUM(C57,D57)</f>
        <v>0</v>
      </c>
      <c r="C57" s="48">
        <f t="shared" ref="C57:D57" si="41">SUM(E57,G57,I57,K57,M57,O57,C120,E120,G120,I120,K120,M120)</f>
        <v>0</v>
      </c>
      <c r="D57" s="48">
        <f t="shared" si="41"/>
        <v>0</v>
      </c>
      <c r="E57" s="48">
        <f t="shared" ref="E57:E58" si="42">SUM(G57,I57,K57,M57,O57,Q57,E120,G120,I120,K120,M120,O120)</f>
        <v>0</v>
      </c>
      <c r="F57" s="48">
        <f t="shared" ref="F57:F58" si="43">SUM(H57,J57,L57,N57,P57,R57,F120,H120,J120,L120,N120,P120)</f>
        <v>0</v>
      </c>
      <c r="G57" s="48">
        <f t="shared" ref="G57:G58" si="44">SUM(I57,K57,M57,O57,Q57,S57,G120,I120,K120,M120,O120,Q120)</f>
        <v>0</v>
      </c>
      <c r="H57" s="48">
        <f t="shared" ref="H57:H58" si="45">SUM(J57,L57,N57,P57,R57,T57,H120,J120,L120,N120,P120,R120)</f>
        <v>0</v>
      </c>
      <c r="I57" s="49">
        <f t="shared" ref="I57:I58" si="46">SUM(K57,M57,O57,Q57,S57,U57,I120,K120,M120,O120,Q120,S120)</f>
        <v>0</v>
      </c>
      <c r="J57" s="48">
        <f t="shared" ref="J57:J58" si="47">SUM(L57,N57,P57,R57,T57,V57,J120,L120,N120,P120,R120,T120)</f>
        <v>0</v>
      </c>
      <c r="K57" s="48">
        <f t="shared" ref="K57:K58" si="48">SUM(M57,O57,Q57,S57,U57,W57,K120,M120,O120,Q120,S120,U120)</f>
        <v>0</v>
      </c>
      <c r="L57" s="48">
        <f t="shared" ref="L57:L58" si="49">SUM(N57,P57,R57,T57,V57,X57,L120,N120,P120,R120,T120,V120)</f>
        <v>0</v>
      </c>
      <c r="M57" s="48">
        <f t="shared" ref="M57:M58" si="50">SUM(O57,Q57,S57,U57,W57,Y57,M120,O120,Q120,S120,U120,W120)</f>
        <v>0</v>
      </c>
      <c r="N57" s="48">
        <f t="shared" ref="N57:N58" si="51">SUM(P57,R57,T57,V57,X57,Z57,N120,P120,R120,T120,V120,X120)</f>
        <v>0</v>
      </c>
      <c r="O57" s="48">
        <f t="shared" ref="O57:O58" si="52">SUM(Q57,S57,U57,W57,Y57,AA57,O120,Q120,S120,U120,W120,Y120)</f>
        <v>0</v>
      </c>
      <c r="P57" s="48">
        <f t="shared" ref="P57:P58" si="53">SUM(R57,T57,V57,X57,Z57,AB57,P120,R120,T120,V120,X120,Z120)</f>
        <v>0</v>
      </c>
    </row>
    <row r="58" spans="1:16" s="26" customFormat="1" ht="15" customHeight="1" x14ac:dyDescent="0.25">
      <c r="A58" s="24" t="s">
        <v>52</v>
      </c>
      <c r="B58" s="47">
        <f t="shared" si="40"/>
        <v>0</v>
      </c>
      <c r="C58" s="48">
        <f t="shared" ref="C58:D58" si="54">SUM(E58,G58,I58,K58,M58,O58,C121,E121,G121,I121,K121,M121)</f>
        <v>0</v>
      </c>
      <c r="D58" s="48">
        <f t="shared" si="54"/>
        <v>0</v>
      </c>
      <c r="E58" s="48">
        <f t="shared" si="42"/>
        <v>0</v>
      </c>
      <c r="F58" s="48">
        <f t="shared" si="43"/>
        <v>0</v>
      </c>
      <c r="G58" s="48">
        <f t="shared" si="44"/>
        <v>0</v>
      </c>
      <c r="H58" s="48">
        <f t="shared" si="45"/>
        <v>0</v>
      </c>
      <c r="I58" s="49">
        <f t="shared" si="46"/>
        <v>0</v>
      </c>
      <c r="J58" s="48">
        <f t="shared" si="47"/>
        <v>0</v>
      </c>
      <c r="K58" s="48">
        <f t="shared" si="48"/>
        <v>0</v>
      </c>
      <c r="L58" s="48">
        <f t="shared" si="49"/>
        <v>0</v>
      </c>
      <c r="M58" s="48">
        <f t="shared" si="50"/>
        <v>0</v>
      </c>
      <c r="N58" s="48">
        <f t="shared" si="51"/>
        <v>0</v>
      </c>
      <c r="O58" s="48">
        <f t="shared" si="52"/>
        <v>0</v>
      </c>
      <c r="P58" s="48">
        <f t="shared" si="53"/>
        <v>0</v>
      </c>
    </row>
    <row r="59" spans="1:16" s="26" customFormat="1" ht="15" customHeight="1" x14ac:dyDescent="0.25">
      <c r="A59" s="24" t="s">
        <v>53</v>
      </c>
      <c r="B59" s="47">
        <f t="shared" si="40"/>
        <v>8745</v>
      </c>
      <c r="C59" s="48">
        <f t="shared" ref="C59:D59" si="55">SUM(E59,G59,I59,K59,M59,O59,C122,E122,G122,I122,K122,M122)</f>
        <v>8745</v>
      </c>
      <c r="D59" s="48">
        <f t="shared" si="55"/>
        <v>0</v>
      </c>
      <c r="E59" s="24">
        <v>65</v>
      </c>
      <c r="F59" s="24">
        <v>0</v>
      </c>
      <c r="G59" s="24">
        <v>0</v>
      </c>
      <c r="H59" s="24">
        <v>0</v>
      </c>
      <c r="I59" s="49">
        <v>0</v>
      </c>
      <c r="J59" s="24">
        <v>0</v>
      </c>
      <c r="K59" s="49">
        <v>1355</v>
      </c>
      <c r="L59" s="24">
        <v>0</v>
      </c>
      <c r="M59" s="24">
        <v>54</v>
      </c>
      <c r="N59" s="24">
        <v>0</v>
      </c>
      <c r="O59" s="24">
        <v>657</v>
      </c>
      <c r="P59" s="24">
        <v>0</v>
      </c>
    </row>
    <row r="60" spans="1:16" s="26" customFormat="1" ht="15" customHeight="1" x14ac:dyDescent="0.25">
      <c r="A60" s="24" t="s">
        <v>54</v>
      </c>
      <c r="B60" s="47">
        <f t="shared" si="40"/>
        <v>0</v>
      </c>
      <c r="C60" s="48">
        <f t="shared" ref="C60:D60" si="56">SUM(E60,G60,I60,K60,M60,O60,C123,E123,G123,I123,K123,M123)</f>
        <v>0</v>
      </c>
      <c r="D60" s="48">
        <f t="shared" si="56"/>
        <v>0</v>
      </c>
      <c r="E60" s="48">
        <f t="shared" ref="E60:E61" si="57">SUM(G60,I60,K60,M60,O60,Q60,E123,G123,I123,K123,M123,O123)</f>
        <v>0</v>
      </c>
      <c r="F60" s="48">
        <f t="shared" ref="F60:F61" si="58">SUM(H60,J60,L60,N60,P60,R60,F123,H123,J123,L123,N123,P123)</f>
        <v>0</v>
      </c>
      <c r="G60" s="48">
        <f t="shared" ref="G60:G61" si="59">SUM(I60,K60,M60,O60,Q60,S60,G123,I123,K123,M123,O123,Q123)</f>
        <v>0</v>
      </c>
      <c r="H60" s="48">
        <f t="shared" ref="H60:H61" si="60">SUM(J60,L60,N60,P60,R60,T60,H123,J123,L123,N123,P123,R123)</f>
        <v>0</v>
      </c>
      <c r="I60" s="49">
        <f t="shared" ref="I60:I61" si="61">SUM(K60,M60,O60,Q60,S60,U60,I123,K123,M123,O123,Q123,S123)</f>
        <v>0</v>
      </c>
      <c r="J60" s="48">
        <f t="shared" ref="J60:J61" si="62">SUM(L60,N60,P60,R60,T60,V60,J123,L123,N123,P123,R123,T123)</f>
        <v>0</v>
      </c>
      <c r="K60" s="48">
        <f t="shared" ref="K60:K61" si="63">SUM(M60,O60,Q60,S60,U60,W60,K123,M123,O123,Q123,S123,U123)</f>
        <v>0</v>
      </c>
      <c r="L60" s="48">
        <f t="shared" ref="L60:L61" si="64">SUM(N60,P60,R60,T60,V60,X60,L123,N123,P123,R123,T123,V123)</f>
        <v>0</v>
      </c>
      <c r="M60" s="48">
        <f t="shared" ref="M60:M61" si="65">SUM(O60,Q60,S60,U60,W60,Y60,M123,O123,Q123,S123,U123,W123)</f>
        <v>0</v>
      </c>
      <c r="N60" s="48">
        <f t="shared" ref="N60:N61" si="66">SUM(P60,R60,T60,V60,X60,Z60,N123,P123,R123,T123,V123,X123)</f>
        <v>0</v>
      </c>
      <c r="O60" s="48">
        <f t="shared" ref="O60:O61" si="67">SUM(Q60,S60,U60,W60,Y60,AA60,O123,Q123,S123,U123,W123,Y123)</f>
        <v>0</v>
      </c>
      <c r="P60" s="48">
        <f t="shared" ref="P60:P61" si="68">SUM(R60,T60,V60,X60,Z60,AB60,P123,R123,T123,V123,X123,Z123)</f>
        <v>0</v>
      </c>
    </row>
    <row r="61" spans="1:16" s="26" customFormat="1" ht="15" customHeight="1" x14ac:dyDescent="0.25">
      <c r="A61" s="28" t="s">
        <v>55</v>
      </c>
      <c r="B61" s="50">
        <f t="shared" si="40"/>
        <v>0</v>
      </c>
      <c r="C61" s="51">
        <f t="shared" ref="C61:D61" si="69">SUM(E61,G61,I61,K61,M61,O61,C124,E124,G124,I124,K124,M124)</f>
        <v>0</v>
      </c>
      <c r="D61" s="51">
        <f t="shared" si="69"/>
        <v>0</v>
      </c>
      <c r="E61" s="51">
        <f t="shared" si="57"/>
        <v>0</v>
      </c>
      <c r="F61" s="51">
        <f t="shared" si="58"/>
        <v>0</v>
      </c>
      <c r="G61" s="51">
        <f t="shared" si="59"/>
        <v>0</v>
      </c>
      <c r="H61" s="51">
        <f t="shared" si="60"/>
        <v>0</v>
      </c>
      <c r="I61" s="58">
        <f t="shared" si="61"/>
        <v>0</v>
      </c>
      <c r="J61" s="51">
        <f t="shared" si="62"/>
        <v>0</v>
      </c>
      <c r="K61" s="51">
        <f t="shared" si="63"/>
        <v>0</v>
      </c>
      <c r="L61" s="51">
        <f t="shared" si="64"/>
        <v>0</v>
      </c>
      <c r="M61" s="51">
        <f t="shared" si="65"/>
        <v>0</v>
      </c>
      <c r="N61" s="51">
        <f t="shared" si="66"/>
        <v>0</v>
      </c>
      <c r="O61" s="51">
        <f t="shared" si="67"/>
        <v>0</v>
      </c>
      <c r="P61" s="51">
        <f t="shared" si="68"/>
        <v>0</v>
      </c>
    </row>
    <row r="62" spans="1:16" x14ac:dyDescent="0.2">
      <c r="A62" s="29" t="s">
        <v>56</v>
      </c>
      <c r="B62" s="30"/>
      <c r="C62" s="30"/>
      <c r="D62" s="30"/>
      <c r="E62" s="30"/>
      <c r="F62" s="30"/>
      <c r="G62" s="30"/>
      <c r="H62" s="30"/>
      <c r="I62" s="11"/>
      <c r="J62" s="11"/>
      <c r="K62" s="11"/>
      <c r="L62" s="11"/>
      <c r="M62" s="11"/>
      <c r="N62" s="11"/>
      <c r="O62" s="11"/>
      <c r="P62" s="11"/>
    </row>
    <row r="63" spans="1:16" x14ac:dyDescent="0.2">
      <c r="A63" s="31" t="s">
        <v>57</v>
      </c>
      <c r="B63" s="30"/>
      <c r="C63" s="30"/>
      <c r="D63" s="30"/>
      <c r="E63" s="30"/>
      <c r="F63" s="30"/>
      <c r="G63" s="30"/>
      <c r="H63" s="30"/>
      <c r="I63" s="9"/>
      <c r="J63" s="9"/>
      <c r="K63" s="9"/>
      <c r="L63" s="9"/>
      <c r="M63" s="9"/>
      <c r="N63" s="9"/>
      <c r="O63" s="9"/>
      <c r="P63" s="9"/>
    </row>
    <row r="64" spans="1:16" x14ac:dyDescent="0.2">
      <c r="A64" s="31" t="s">
        <v>58</v>
      </c>
      <c r="B64" s="30"/>
      <c r="C64" s="30"/>
      <c r="D64" s="30"/>
      <c r="E64" s="30"/>
      <c r="F64" s="30"/>
      <c r="G64" s="30"/>
      <c r="H64" s="30"/>
      <c r="I64" s="9"/>
      <c r="J64" s="9"/>
      <c r="K64" s="9"/>
      <c r="L64" s="9"/>
      <c r="M64" s="9"/>
      <c r="N64" s="9"/>
      <c r="O64" s="9"/>
      <c r="P64" s="9"/>
    </row>
    <row r="65" spans="1:16" ht="15" customHeight="1" x14ac:dyDescent="0.25">
      <c r="A65" s="32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</row>
    <row r="66" spans="1:16" ht="15" customHeight="1" x14ac:dyDescent="0.25">
      <c r="A66" s="32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</row>
    <row r="67" spans="1:16" ht="15" customHeight="1" x14ac:dyDescent="0.25">
      <c r="A67" s="32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</row>
    <row r="68" spans="1:16" ht="15" customHeight="1" x14ac:dyDescent="0.25">
      <c r="A68" s="32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</row>
    <row r="69" spans="1:16" ht="15" customHeight="1" x14ac:dyDescent="0.25">
      <c r="A69" s="32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</row>
    <row r="70" spans="1:16" ht="16.5" customHeight="1" x14ac:dyDescent="0.25">
      <c r="A70" s="63" t="s">
        <v>75</v>
      </c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17"/>
      <c r="P70" s="17"/>
    </row>
    <row r="71" spans="1:16" ht="12.75" customHeight="1" x14ac:dyDescent="0.25">
      <c r="A71" s="34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35"/>
      <c r="P71" s="36"/>
    </row>
    <row r="72" spans="1:16" ht="38.25" customHeight="1" x14ac:dyDescent="0.25">
      <c r="A72" s="64" t="s">
        <v>59</v>
      </c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2"/>
      <c r="P72" s="62"/>
    </row>
    <row r="73" spans="1:16" ht="12.75" customHeight="1" x14ac:dyDescent="0.25">
      <c r="A73" s="37"/>
      <c r="B73" s="38"/>
      <c r="C73" s="39"/>
      <c r="D73" s="39"/>
      <c r="E73" s="39"/>
      <c r="F73" s="39"/>
      <c r="G73" s="39"/>
      <c r="H73" s="39"/>
      <c r="I73" s="39"/>
      <c r="J73" s="39"/>
      <c r="K73" s="39"/>
      <c r="L73" s="40"/>
      <c r="M73" s="40"/>
      <c r="N73" s="40"/>
      <c r="O73" s="41"/>
      <c r="P73" s="41"/>
    </row>
    <row r="74" spans="1:16" ht="16.5" customHeight="1" x14ac:dyDescent="0.25">
      <c r="A74" s="75" t="s">
        <v>2</v>
      </c>
      <c r="B74" s="92"/>
      <c r="C74" s="76" t="s">
        <v>3</v>
      </c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17"/>
      <c r="P74" s="17"/>
    </row>
    <row r="75" spans="1:16" ht="87.75" customHeight="1" x14ac:dyDescent="0.25">
      <c r="A75" s="93"/>
      <c r="B75" s="94"/>
      <c r="C75" s="67" t="s">
        <v>60</v>
      </c>
      <c r="D75" s="67"/>
      <c r="E75" s="67" t="s">
        <v>61</v>
      </c>
      <c r="F75" s="67"/>
      <c r="G75" s="67" t="s">
        <v>62</v>
      </c>
      <c r="H75" s="67"/>
      <c r="I75" s="67" t="s">
        <v>63</v>
      </c>
      <c r="J75" s="67"/>
      <c r="K75" s="77" t="s">
        <v>64</v>
      </c>
      <c r="L75" s="77"/>
      <c r="M75" s="67" t="s">
        <v>65</v>
      </c>
      <c r="N75" s="67"/>
      <c r="O75" s="74"/>
      <c r="P75" s="74"/>
    </row>
    <row r="76" spans="1:16" ht="15.75" x14ac:dyDescent="0.25">
      <c r="A76" s="95"/>
      <c r="B76" s="96"/>
      <c r="C76" s="61" t="s">
        <v>0</v>
      </c>
      <c r="D76" s="22" t="s">
        <v>13</v>
      </c>
      <c r="E76" s="61" t="s">
        <v>0</v>
      </c>
      <c r="F76" s="22" t="s">
        <v>13</v>
      </c>
      <c r="G76" s="61" t="s">
        <v>0</v>
      </c>
      <c r="H76" s="22" t="s">
        <v>13</v>
      </c>
      <c r="I76" s="61" t="s">
        <v>0</v>
      </c>
      <c r="J76" s="22" t="s">
        <v>13</v>
      </c>
      <c r="K76" s="61" t="s">
        <v>0</v>
      </c>
      <c r="L76" s="22" t="s">
        <v>13</v>
      </c>
      <c r="M76" s="61" t="s">
        <v>0</v>
      </c>
      <c r="N76" s="22" t="s">
        <v>13</v>
      </c>
      <c r="O76" s="17"/>
      <c r="P76" s="17"/>
    </row>
    <row r="77" spans="1:16" ht="15.75" x14ac:dyDescent="0.25">
      <c r="A77" s="26"/>
      <c r="B77" s="26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13"/>
      <c r="P77" s="13"/>
    </row>
    <row r="78" spans="1:16" s="10" customFormat="1" ht="15.75" customHeight="1" x14ac:dyDescent="0.25">
      <c r="A78" s="23" t="s">
        <v>4</v>
      </c>
      <c r="B78" s="52"/>
      <c r="C78" s="53">
        <f>SUM(C80,C86,C119)</f>
        <v>152549</v>
      </c>
      <c r="D78" s="53">
        <f t="shared" ref="D78:N78" si="70">SUM(D80,D86,D119)</f>
        <v>630</v>
      </c>
      <c r="E78" s="53">
        <f t="shared" si="70"/>
        <v>65463</v>
      </c>
      <c r="F78" s="53">
        <f t="shared" si="70"/>
        <v>108</v>
      </c>
      <c r="G78" s="53">
        <f t="shared" si="70"/>
        <v>109408</v>
      </c>
      <c r="H78" s="53">
        <f t="shared" si="70"/>
        <v>184</v>
      </c>
      <c r="I78" s="53">
        <f t="shared" si="70"/>
        <v>38005</v>
      </c>
      <c r="J78" s="53">
        <f t="shared" si="70"/>
        <v>115</v>
      </c>
      <c r="K78" s="53">
        <f t="shared" si="70"/>
        <v>186938</v>
      </c>
      <c r="L78" s="53">
        <f t="shared" si="70"/>
        <v>739</v>
      </c>
      <c r="M78" s="53">
        <f t="shared" si="70"/>
        <v>66846</v>
      </c>
      <c r="N78" s="53">
        <f t="shared" si="70"/>
        <v>14624</v>
      </c>
    </row>
    <row r="79" spans="1:16" s="10" customFormat="1" ht="15.75" x14ac:dyDescent="0.25">
      <c r="A79" s="24"/>
      <c r="B79" s="33"/>
      <c r="C79" s="46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</row>
    <row r="80" spans="1:16" s="10" customFormat="1" ht="15.75" customHeight="1" x14ac:dyDescent="0.25">
      <c r="A80" s="23" t="s">
        <v>74</v>
      </c>
      <c r="B80" s="52"/>
      <c r="C80" s="46">
        <f>SUM(C81:C84)</f>
        <v>33291</v>
      </c>
      <c r="D80" s="46">
        <f t="shared" ref="D80:N80" si="71">SUM(D81:D84)</f>
        <v>243</v>
      </c>
      <c r="E80" s="46">
        <f t="shared" si="71"/>
        <v>11204</v>
      </c>
      <c r="F80" s="46">
        <f t="shared" si="71"/>
        <v>19</v>
      </c>
      <c r="G80" s="46">
        <f t="shared" si="71"/>
        <v>20617</v>
      </c>
      <c r="H80" s="46">
        <f t="shared" si="71"/>
        <v>70</v>
      </c>
      <c r="I80" s="46">
        <f t="shared" si="71"/>
        <v>14700</v>
      </c>
      <c r="J80" s="46">
        <f t="shared" si="71"/>
        <v>56</v>
      </c>
      <c r="K80" s="46">
        <f t="shared" si="71"/>
        <v>59308</v>
      </c>
      <c r="L80" s="46">
        <f t="shared" si="71"/>
        <v>606</v>
      </c>
      <c r="M80" s="46">
        <f t="shared" si="71"/>
        <v>17412</v>
      </c>
      <c r="N80" s="46">
        <f t="shared" si="71"/>
        <v>561</v>
      </c>
    </row>
    <row r="81" spans="1:14" s="10" customFormat="1" ht="15.75" x14ac:dyDescent="0.25">
      <c r="A81" s="24" t="s">
        <v>14</v>
      </c>
      <c r="B81" s="52"/>
      <c r="C81" s="49">
        <v>7396</v>
      </c>
      <c r="D81" s="49">
        <v>243</v>
      </c>
      <c r="E81" s="49">
        <v>3277</v>
      </c>
      <c r="F81" s="49">
        <v>19</v>
      </c>
      <c r="G81" s="49">
        <v>5422</v>
      </c>
      <c r="H81" s="49">
        <v>64</v>
      </c>
      <c r="I81" s="49">
        <v>1923</v>
      </c>
      <c r="J81" s="49">
        <v>48</v>
      </c>
      <c r="K81" s="49">
        <v>16888</v>
      </c>
      <c r="L81" s="49">
        <v>604</v>
      </c>
      <c r="M81" s="49">
        <v>7398</v>
      </c>
      <c r="N81" s="49">
        <v>7</v>
      </c>
    </row>
    <row r="82" spans="1:14" s="10" customFormat="1" ht="15.75" x14ac:dyDescent="0.25">
      <c r="A82" s="24" t="s">
        <v>15</v>
      </c>
      <c r="B82" s="52"/>
      <c r="C82" s="49">
        <v>7969</v>
      </c>
      <c r="D82" s="49">
        <v>0</v>
      </c>
      <c r="E82" s="49">
        <v>2143</v>
      </c>
      <c r="F82" s="49">
        <v>0</v>
      </c>
      <c r="G82" s="49">
        <v>3192</v>
      </c>
      <c r="H82" s="49">
        <v>0</v>
      </c>
      <c r="I82" s="49">
        <v>538</v>
      </c>
      <c r="J82" s="49">
        <v>6</v>
      </c>
      <c r="K82" s="49">
        <v>4973</v>
      </c>
      <c r="L82" s="49">
        <v>0</v>
      </c>
      <c r="M82" s="49">
        <v>3532</v>
      </c>
      <c r="N82" s="49">
        <v>178</v>
      </c>
    </row>
    <row r="83" spans="1:14" s="10" customFormat="1" ht="15.75" x14ac:dyDescent="0.25">
      <c r="A83" s="24" t="s">
        <v>16</v>
      </c>
      <c r="B83" s="52"/>
      <c r="C83" s="49">
        <v>6597</v>
      </c>
      <c r="D83" s="49">
        <v>0</v>
      </c>
      <c r="E83" s="49">
        <v>3340</v>
      </c>
      <c r="F83" s="49">
        <v>0</v>
      </c>
      <c r="G83" s="49">
        <v>4459</v>
      </c>
      <c r="H83" s="49">
        <v>1</v>
      </c>
      <c r="I83" s="49">
        <v>10434</v>
      </c>
      <c r="J83" s="49">
        <v>2</v>
      </c>
      <c r="K83" s="49">
        <v>24317</v>
      </c>
      <c r="L83" s="49">
        <v>0</v>
      </c>
      <c r="M83" s="49">
        <v>3453</v>
      </c>
      <c r="N83" s="49">
        <v>164</v>
      </c>
    </row>
    <row r="84" spans="1:14" s="10" customFormat="1" ht="15.75" x14ac:dyDescent="0.25">
      <c r="A84" s="24" t="s">
        <v>17</v>
      </c>
      <c r="B84" s="52"/>
      <c r="C84" s="49">
        <v>11329</v>
      </c>
      <c r="D84" s="49">
        <v>0</v>
      </c>
      <c r="E84" s="49">
        <v>2444</v>
      </c>
      <c r="F84" s="49">
        <v>0</v>
      </c>
      <c r="G84" s="49">
        <v>7544</v>
      </c>
      <c r="H84" s="49">
        <v>5</v>
      </c>
      <c r="I84" s="49">
        <v>1805</v>
      </c>
      <c r="J84" s="49">
        <v>0</v>
      </c>
      <c r="K84" s="49">
        <v>13130</v>
      </c>
      <c r="L84" s="49">
        <v>2</v>
      </c>
      <c r="M84" s="49">
        <v>3029</v>
      </c>
      <c r="N84" s="49">
        <v>212</v>
      </c>
    </row>
    <row r="85" spans="1:14" s="10" customFormat="1" ht="15.75" x14ac:dyDescent="0.25">
      <c r="A85" s="24"/>
      <c r="B85" s="33"/>
      <c r="C85" s="46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</row>
    <row r="86" spans="1:14" s="10" customFormat="1" ht="15.75" x14ac:dyDescent="0.25">
      <c r="A86" s="23" t="s">
        <v>18</v>
      </c>
      <c r="B86" s="52"/>
      <c r="C86" s="46">
        <f>SUM(C87:C117)</f>
        <v>119258</v>
      </c>
      <c r="D86" s="46">
        <f t="shared" ref="D86:N86" si="72">SUM(D87:D117)</f>
        <v>387</v>
      </c>
      <c r="E86" s="46">
        <f t="shared" si="72"/>
        <v>54259</v>
      </c>
      <c r="F86" s="46">
        <f t="shared" si="72"/>
        <v>89</v>
      </c>
      <c r="G86" s="46">
        <f t="shared" si="72"/>
        <v>88471</v>
      </c>
      <c r="H86" s="46">
        <f t="shared" si="72"/>
        <v>114</v>
      </c>
      <c r="I86" s="46">
        <f t="shared" si="72"/>
        <v>23305</v>
      </c>
      <c r="J86" s="46">
        <f t="shared" si="72"/>
        <v>59</v>
      </c>
      <c r="K86" s="46">
        <f t="shared" si="72"/>
        <v>121336</v>
      </c>
      <c r="L86" s="46">
        <f t="shared" si="72"/>
        <v>133</v>
      </c>
      <c r="M86" s="46">
        <f t="shared" si="72"/>
        <v>49434</v>
      </c>
      <c r="N86" s="46">
        <f t="shared" si="72"/>
        <v>14063</v>
      </c>
    </row>
    <row r="87" spans="1:14" s="10" customFormat="1" ht="15.75" x14ac:dyDescent="0.25">
      <c r="A87" s="24" t="s">
        <v>19</v>
      </c>
      <c r="B87" s="52"/>
      <c r="C87" s="49">
        <v>671</v>
      </c>
      <c r="D87" s="49">
        <v>0</v>
      </c>
      <c r="E87" s="49">
        <v>602</v>
      </c>
      <c r="F87" s="49">
        <v>0</v>
      </c>
      <c r="G87" s="49">
        <v>661</v>
      </c>
      <c r="H87" s="49">
        <v>0</v>
      </c>
      <c r="I87" s="49">
        <v>1161</v>
      </c>
      <c r="J87" s="49">
        <v>0</v>
      </c>
      <c r="K87" s="49">
        <v>3959</v>
      </c>
      <c r="L87" s="49">
        <v>0</v>
      </c>
      <c r="M87" s="49">
        <v>0</v>
      </c>
      <c r="N87" s="49">
        <v>0</v>
      </c>
    </row>
    <row r="88" spans="1:14" s="10" customFormat="1" ht="15.75" x14ac:dyDescent="0.25">
      <c r="A88" s="24" t="s">
        <v>20</v>
      </c>
      <c r="B88" s="52"/>
      <c r="C88" s="49">
        <v>2146</v>
      </c>
      <c r="D88" s="49">
        <v>0</v>
      </c>
      <c r="E88" s="49">
        <v>873</v>
      </c>
      <c r="F88" s="49">
        <v>0</v>
      </c>
      <c r="G88" s="49">
        <v>1536</v>
      </c>
      <c r="H88" s="49">
        <v>0</v>
      </c>
      <c r="I88" s="49">
        <v>12</v>
      </c>
      <c r="J88" s="49">
        <v>0</v>
      </c>
      <c r="K88" s="49">
        <v>5004</v>
      </c>
      <c r="L88" s="49">
        <v>0</v>
      </c>
      <c r="M88" s="49">
        <v>273</v>
      </c>
      <c r="N88" s="49">
        <v>5</v>
      </c>
    </row>
    <row r="89" spans="1:14" s="10" customFormat="1" ht="15.75" x14ac:dyDescent="0.25">
      <c r="A89" s="24" t="s">
        <v>21</v>
      </c>
      <c r="B89" s="52"/>
      <c r="C89" s="49">
        <v>1420</v>
      </c>
      <c r="D89" s="49">
        <v>3</v>
      </c>
      <c r="E89" s="49">
        <v>1993</v>
      </c>
      <c r="F89" s="49">
        <v>0</v>
      </c>
      <c r="G89" s="49">
        <v>2109</v>
      </c>
      <c r="H89" s="49">
        <v>0</v>
      </c>
      <c r="I89" s="49">
        <v>11</v>
      </c>
      <c r="J89" s="49">
        <v>0</v>
      </c>
      <c r="K89" s="49">
        <v>6072</v>
      </c>
      <c r="L89" s="49">
        <v>0</v>
      </c>
      <c r="M89" s="49">
        <v>468</v>
      </c>
      <c r="N89" s="49">
        <v>0</v>
      </c>
    </row>
    <row r="90" spans="1:14" s="10" customFormat="1" ht="15.75" x14ac:dyDescent="0.25">
      <c r="A90" s="24" t="s">
        <v>22</v>
      </c>
      <c r="B90" s="52"/>
      <c r="C90" s="49">
        <v>2726</v>
      </c>
      <c r="D90" s="49">
        <v>0</v>
      </c>
      <c r="E90" s="49">
        <v>794</v>
      </c>
      <c r="F90" s="49">
        <v>0</v>
      </c>
      <c r="G90" s="49">
        <v>1188</v>
      </c>
      <c r="H90" s="49">
        <v>0</v>
      </c>
      <c r="I90" s="49">
        <v>215</v>
      </c>
      <c r="J90" s="49">
        <v>0</v>
      </c>
      <c r="K90" s="49">
        <v>2845</v>
      </c>
      <c r="L90" s="49">
        <v>0</v>
      </c>
      <c r="M90" s="49">
        <v>1548</v>
      </c>
      <c r="N90" s="49">
        <v>356</v>
      </c>
    </row>
    <row r="91" spans="1:14" s="10" customFormat="1" ht="15.75" x14ac:dyDescent="0.25">
      <c r="A91" s="24" t="s">
        <v>23</v>
      </c>
      <c r="B91" s="52"/>
      <c r="C91" s="49">
        <v>3052</v>
      </c>
      <c r="D91" s="49">
        <v>1</v>
      </c>
      <c r="E91" s="49">
        <v>2961</v>
      </c>
      <c r="F91" s="49">
        <v>0</v>
      </c>
      <c r="G91" s="49">
        <v>2484</v>
      </c>
      <c r="H91" s="49">
        <v>0</v>
      </c>
      <c r="I91" s="49">
        <v>259</v>
      </c>
      <c r="J91" s="49">
        <v>0</v>
      </c>
      <c r="K91" s="49">
        <v>2262</v>
      </c>
      <c r="L91" s="49">
        <v>0</v>
      </c>
      <c r="M91" s="49">
        <v>2214</v>
      </c>
      <c r="N91" s="49">
        <v>294</v>
      </c>
    </row>
    <row r="92" spans="1:14" s="10" customFormat="1" ht="15.75" x14ac:dyDescent="0.25">
      <c r="A92" s="24" t="s">
        <v>24</v>
      </c>
      <c r="B92" s="52"/>
      <c r="C92" s="49">
        <v>417</v>
      </c>
      <c r="D92" s="49">
        <v>0</v>
      </c>
      <c r="E92" s="49">
        <v>246</v>
      </c>
      <c r="F92" s="49">
        <v>0</v>
      </c>
      <c r="G92" s="49">
        <v>985</v>
      </c>
      <c r="H92" s="49">
        <v>0</v>
      </c>
      <c r="I92" s="49">
        <v>587</v>
      </c>
      <c r="J92" s="49">
        <v>0</v>
      </c>
      <c r="K92" s="49">
        <v>469</v>
      </c>
      <c r="L92" s="49">
        <v>0</v>
      </c>
      <c r="M92" s="49">
        <v>68</v>
      </c>
      <c r="N92" s="49">
        <v>210</v>
      </c>
    </row>
    <row r="93" spans="1:14" s="10" customFormat="1" ht="15.75" x14ac:dyDescent="0.25">
      <c r="A93" s="24" t="s">
        <v>25</v>
      </c>
      <c r="B93" s="52"/>
      <c r="C93" s="49">
        <v>933</v>
      </c>
      <c r="D93" s="49">
        <v>0</v>
      </c>
      <c r="E93" s="49">
        <v>484</v>
      </c>
      <c r="F93" s="49">
        <v>0</v>
      </c>
      <c r="G93" s="49">
        <v>1227</v>
      </c>
      <c r="H93" s="49">
        <v>5</v>
      </c>
      <c r="I93" s="49">
        <v>245</v>
      </c>
      <c r="J93" s="49">
        <v>0</v>
      </c>
      <c r="K93" s="49">
        <v>607</v>
      </c>
      <c r="L93" s="49">
        <v>17</v>
      </c>
      <c r="M93" s="49">
        <v>669</v>
      </c>
      <c r="N93" s="49">
        <v>572</v>
      </c>
    </row>
    <row r="94" spans="1:14" s="10" customFormat="1" ht="15.75" x14ac:dyDescent="0.25">
      <c r="A94" s="24" t="s">
        <v>26</v>
      </c>
      <c r="B94" s="52"/>
      <c r="C94" s="49">
        <v>6078</v>
      </c>
      <c r="D94" s="49">
        <v>4</v>
      </c>
      <c r="E94" s="49">
        <v>876</v>
      </c>
      <c r="F94" s="49">
        <v>0</v>
      </c>
      <c r="G94" s="49">
        <v>5367</v>
      </c>
      <c r="H94" s="49">
        <v>3</v>
      </c>
      <c r="I94" s="49">
        <v>440</v>
      </c>
      <c r="J94" s="49">
        <v>44</v>
      </c>
      <c r="K94" s="49">
        <v>1556</v>
      </c>
      <c r="L94" s="49">
        <v>2</v>
      </c>
      <c r="M94" s="49">
        <v>1739</v>
      </c>
      <c r="N94" s="49">
        <v>0</v>
      </c>
    </row>
    <row r="95" spans="1:14" s="10" customFormat="1" ht="15.75" x14ac:dyDescent="0.25">
      <c r="A95" s="24" t="s">
        <v>27</v>
      </c>
      <c r="B95" s="52"/>
      <c r="C95" s="49">
        <v>3261</v>
      </c>
      <c r="D95" s="49">
        <v>23</v>
      </c>
      <c r="E95" s="49">
        <v>1058</v>
      </c>
      <c r="F95" s="49">
        <v>0</v>
      </c>
      <c r="G95" s="49">
        <v>2952</v>
      </c>
      <c r="H95" s="49">
        <v>4</v>
      </c>
      <c r="I95" s="49">
        <v>1140</v>
      </c>
      <c r="J95" s="49">
        <v>2</v>
      </c>
      <c r="K95" s="49">
        <v>2700</v>
      </c>
      <c r="L95" s="49">
        <v>9</v>
      </c>
      <c r="M95" s="49">
        <v>5436</v>
      </c>
      <c r="N95" s="49">
        <v>6696</v>
      </c>
    </row>
    <row r="96" spans="1:14" s="10" customFormat="1" ht="15.75" x14ac:dyDescent="0.25">
      <c r="A96" s="24" t="s">
        <v>28</v>
      </c>
      <c r="B96" s="52"/>
      <c r="C96" s="49">
        <v>5350</v>
      </c>
      <c r="D96" s="49">
        <v>27</v>
      </c>
      <c r="E96" s="49">
        <v>2915</v>
      </c>
      <c r="F96" s="49">
        <v>14</v>
      </c>
      <c r="G96" s="49">
        <v>4813</v>
      </c>
      <c r="H96" s="49">
        <v>44</v>
      </c>
      <c r="I96" s="49">
        <v>578</v>
      </c>
      <c r="J96" s="49">
        <v>0</v>
      </c>
      <c r="K96" s="49">
        <v>1728</v>
      </c>
      <c r="L96" s="49">
        <v>1</v>
      </c>
      <c r="M96" s="49">
        <v>1432</v>
      </c>
      <c r="N96" s="49">
        <v>102</v>
      </c>
    </row>
    <row r="97" spans="1:14" s="10" customFormat="1" ht="15.75" x14ac:dyDescent="0.25">
      <c r="A97" s="24" t="s">
        <v>29</v>
      </c>
      <c r="B97" s="52"/>
      <c r="C97" s="49">
        <v>11676</v>
      </c>
      <c r="D97" s="49">
        <v>4</v>
      </c>
      <c r="E97" s="49">
        <v>3138</v>
      </c>
      <c r="F97" s="49">
        <v>0</v>
      </c>
      <c r="G97" s="49">
        <v>5413</v>
      </c>
      <c r="H97" s="49">
        <v>1</v>
      </c>
      <c r="I97" s="49">
        <v>1488</v>
      </c>
      <c r="J97" s="49">
        <v>0</v>
      </c>
      <c r="K97" s="49">
        <v>16250</v>
      </c>
      <c r="L97" s="49">
        <v>4</v>
      </c>
      <c r="M97" s="49">
        <v>2116</v>
      </c>
      <c r="N97" s="49">
        <v>683</v>
      </c>
    </row>
    <row r="98" spans="1:14" s="10" customFormat="1" ht="15.75" x14ac:dyDescent="0.25">
      <c r="A98" s="24" t="s">
        <v>30</v>
      </c>
      <c r="B98" s="52"/>
      <c r="C98" s="49">
        <v>4571</v>
      </c>
      <c r="D98" s="49">
        <v>0</v>
      </c>
      <c r="E98" s="49">
        <v>721</v>
      </c>
      <c r="F98" s="49">
        <v>0</v>
      </c>
      <c r="G98" s="49">
        <v>1914</v>
      </c>
      <c r="H98" s="49">
        <v>0</v>
      </c>
      <c r="I98" s="49">
        <v>596</v>
      </c>
      <c r="J98" s="49">
        <v>0</v>
      </c>
      <c r="K98" s="49">
        <v>1409</v>
      </c>
      <c r="L98" s="49">
        <v>0</v>
      </c>
      <c r="M98" s="49">
        <v>1141</v>
      </c>
      <c r="N98" s="49">
        <v>176</v>
      </c>
    </row>
    <row r="99" spans="1:14" s="10" customFormat="1" ht="15.75" x14ac:dyDescent="0.25">
      <c r="A99" s="24" t="s">
        <v>31</v>
      </c>
      <c r="B99" s="52"/>
      <c r="C99" s="49">
        <v>9980</v>
      </c>
      <c r="D99" s="49">
        <v>0</v>
      </c>
      <c r="E99" s="49">
        <v>3420</v>
      </c>
      <c r="F99" s="49">
        <v>0</v>
      </c>
      <c r="G99" s="49">
        <v>3547</v>
      </c>
      <c r="H99" s="49">
        <v>0</v>
      </c>
      <c r="I99" s="49">
        <v>3177</v>
      </c>
      <c r="J99" s="49">
        <v>0</v>
      </c>
      <c r="K99" s="49">
        <v>3167</v>
      </c>
      <c r="L99" s="49">
        <v>0</v>
      </c>
      <c r="M99" s="49">
        <v>1723</v>
      </c>
      <c r="N99" s="49">
        <v>0</v>
      </c>
    </row>
    <row r="100" spans="1:14" s="10" customFormat="1" ht="15.75" x14ac:dyDescent="0.25">
      <c r="A100" s="24" t="s">
        <v>32</v>
      </c>
      <c r="B100" s="52"/>
      <c r="C100" s="49">
        <v>7502</v>
      </c>
      <c r="D100" s="49">
        <v>2</v>
      </c>
      <c r="E100" s="49">
        <v>4455</v>
      </c>
      <c r="F100" s="49">
        <v>0</v>
      </c>
      <c r="G100" s="49">
        <v>6399</v>
      </c>
      <c r="H100" s="49">
        <v>8</v>
      </c>
      <c r="I100" s="49">
        <v>959</v>
      </c>
      <c r="J100" s="49">
        <v>13</v>
      </c>
      <c r="K100" s="49">
        <v>16223</v>
      </c>
      <c r="L100" s="49">
        <v>62</v>
      </c>
      <c r="M100" s="49">
        <v>2942</v>
      </c>
      <c r="N100" s="49">
        <v>497</v>
      </c>
    </row>
    <row r="101" spans="1:14" s="10" customFormat="1" ht="15.75" x14ac:dyDescent="0.25">
      <c r="A101" s="24" t="s">
        <v>33</v>
      </c>
      <c r="B101" s="52"/>
      <c r="C101" s="49">
        <v>7246</v>
      </c>
      <c r="D101" s="49">
        <v>0</v>
      </c>
      <c r="E101" s="49">
        <v>2545</v>
      </c>
      <c r="F101" s="49">
        <v>0</v>
      </c>
      <c r="G101" s="49">
        <v>3683</v>
      </c>
      <c r="H101" s="49">
        <v>0</v>
      </c>
      <c r="I101" s="49">
        <v>294</v>
      </c>
      <c r="J101" s="49">
        <v>0</v>
      </c>
      <c r="K101" s="49">
        <v>15968</v>
      </c>
      <c r="L101" s="49">
        <v>0</v>
      </c>
      <c r="M101" s="49">
        <v>8063</v>
      </c>
      <c r="N101" s="49">
        <v>1247</v>
      </c>
    </row>
    <row r="102" spans="1:14" s="10" customFormat="1" ht="15.75" x14ac:dyDescent="0.25">
      <c r="A102" s="24" t="s">
        <v>34</v>
      </c>
      <c r="B102" s="52"/>
      <c r="C102" s="49">
        <v>3355</v>
      </c>
      <c r="D102" s="49">
        <v>0</v>
      </c>
      <c r="E102" s="49">
        <v>841</v>
      </c>
      <c r="F102" s="49">
        <v>0</v>
      </c>
      <c r="G102" s="49">
        <v>1097</v>
      </c>
      <c r="H102" s="49">
        <v>0</v>
      </c>
      <c r="I102" s="49">
        <v>553</v>
      </c>
      <c r="J102" s="49">
        <v>0</v>
      </c>
      <c r="K102" s="49">
        <v>1325</v>
      </c>
      <c r="L102" s="49">
        <v>0</v>
      </c>
      <c r="M102" s="49">
        <v>644</v>
      </c>
      <c r="N102" s="49">
        <v>448</v>
      </c>
    </row>
    <row r="103" spans="1:14" s="10" customFormat="1" ht="15.75" x14ac:dyDescent="0.25">
      <c r="A103" s="24" t="s">
        <v>35</v>
      </c>
      <c r="B103" s="52"/>
      <c r="C103" s="49">
        <v>2742</v>
      </c>
      <c r="D103" s="49">
        <v>0</v>
      </c>
      <c r="E103" s="49">
        <v>813</v>
      </c>
      <c r="F103" s="49">
        <v>0</v>
      </c>
      <c r="G103" s="49">
        <v>1389</v>
      </c>
      <c r="H103" s="49">
        <v>0</v>
      </c>
      <c r="I103" s="49">
        <v>85</v>
      </c>
      <c r="J103" s="49">
        <v>0</v>
      </c>
      <c r="K103" s="49">
        <v>1128</v>
      </c>
      <c r="L103" s="49">
        <v>0</v>
      </c>
      <c r="M103" s="49">
        <v>36</v>
      </c>
      <c r="N103" s="49">
        <v>1293</v>
      </c>
    </row>
    <row r="104" spans="1:14" s="10" customFormat="1" ht="15.75" x14ac:dyDescent="0.25">
      <c r="A104" s="24" t="s">
        <v>36</v>
      </c>
      <c r="B104" s="52"/>
      <c r="C104" s="49">
        <v>1547</v>
      </c>
      <c r="D104" s="49">
        <v>0</v>
      </c>
      <c r="E104" s="49">
        <v>2157</v>
      </c>
      <c r="F104" s="49">
        <v>0</v>
      </c>
      <c r="G104" s="49">
        <v>3851</v>
      </c>
      <c r="H104" s="49">
        <v>0</v>
      </c>
      <c r="I104" s="49">
        <v>1782</v>
      </c>
      <c r="J104" s="49">
        <v>0</v>
      </c>
      <c r="K104" s="49">
        <v>6569</v>
      </c>
      <c r="L104" s="49">
        <v>0</v>
      </c>
      <c r="M104" s="49">
        <v>534</v>
      </c>
      <c r="N104" s="49">
        <v>0</v>
      </c>
    </row>
    <row r="105" spans="1:14" s="10" customFormat="1" ht="15.75" x14ac:dyDescent="0.25">
      <c r="A105" s="24" t="s">
        <v>37</v>
      </c>
      <c r="B105" s="52"/>
      <c r="C105" s="49">
        <v>7337</v>
      </c>
      <c r="D105" s="49">
        <v>0</v>
      </c>
      <c r="E105" s="49">
        <v>1822</v>
      </c>
      <c r="F105" s="49">
        <v>0</v>
      </c>
      <c r="G105" s="49">
        <v>2405</v>
      </c>
      <c r="H105" s="49">
        <v>8</v>
      </c>
      <c r="I105" s="49">
        <v>867</v>
      </c>
      <c r="J105" s="49">
        <v>0</v>
      </c>
      <c r="K105" s="49">
        <v>2130</v>
      </c>
      <c r="L105" s="49">
        <v>0</v>
      </c>
      <c r="M105" s="49">
        <v>1384</v>
      </c>
      <c r="N105" s="49">
        <v>13</v>
      </c>
    </row>
    <row r="106" spans="1:14" s="10" customFormat="1" ht="15.75" x14ac:dyDescent="0.25">
      <c r="A106" s="24" t="s">
        <v>38</v>
      </c>
      <c r="B106" s="52"/>
      <c r="C106" s="49">
        <v>6257</v>
      </c>
      <c r="D106" s="49">
        <v>66</v>
      </c>
      <c r="E106" s="49">
        <v>1820</v>
      </c>
      <c r="F106" s="49">
        <v>0</v>
      </c>
      <c r="G106" s="49">
        <v>3582</v>
      </c>
      <c r="H106" s="49">
        <v>0</v>
      </c>
      <c r="I106" s="49">
        <v>832</v>
      </c>
      <c r="J106" s="49">
        <v>0</v>
      </c>
      <c r="K106" s="49">
        <v>5300</v>
      </c>
      <c r="L106" s="49">
        <v>0</v>
      </c>
      <c r="M106" s="49">
        <v>1661</v>
      </c>
      <c r="N106" s="49">
        <v>157</v>
      </c>
    </row>
    <row r="107" spans="1:14" s="10" customFormat="1" ht="15.75" x14ac:dyDescent="0.25">
      <c r="A107" s="24" t="s">
        <v>39</v>
      </c>
      <c r="B107" s="52"/>
      <c r="C107" s="49">
        <v>830</v>
      </c>
      <c r="D107" s="49">
        <v>0</v>
      </c>
      <c r="E107" s="49">
        <v>340</v>
      </c>
      <c r="F107" s="49">
        <v>0</v>
      </c>
      <c r="G107" s="49">
        <v>1393</v>
      </c>
      <c r="H107" s="49">
        <v>1</v>
      </c>
      <c r="I107" s="49">
        <v>385</v>
      </c>
      <c r="J107" s="49">
        <v>0</v>
      </c>
      <c r="K107" s="49">
        <v>5595</v>
      </c>
      <c r="L107" s="49">
        <v>0</v>
      </c>
      <c r="M107" s="49">
        <v>1067</v>
      </c>
      <c r="N107" s="49">
        <v>8</v>
      </c>
    </row>
    <row r="108" spans="1:14" s="10" customFormat="1" ht="15.75" x14ac:dyDescent="0.25">
      <c r="A108" s="24" t="s">
        <v>40</v>
      </c>
      <c r="B108" s="52"/>
      <c r="C108" s="49">
        <v>4088</v>
      </c>
      <c r="D108" s="49">
        <v>0</v>
      </c>
      <c r="E108" s="49">
        <v>715</v>
      </c>
      <c r="F108" s="49">
        <v>0</v>
      </c>
      <c r="G108" s="49">
        <v>1462</v>
      </c>
      <c r="H108" s="49">
        <v>0</v>
      </c>
      <c r="I108" s="49">
        <v>201</v>
      </c>
      <c r="J108" s="49">
        <v>0</v>
      </c>
      <c r="K108" s="49">
        <v>1019</v>
      </c>
      <c r="L108" s="49">
        <v>0</v>
      </c>
      <c r="M108" s="49">
        <v>905</v>
      </c>
      <c r="N108" s="49">
        <v>23</v>
      </c>
    </row>
    <row r="109" spans="1:14" s="10" customFormat="1" ht="15.75" x14ac:dyDescent="0.25">
      <c r="A109" s="24" t="s">
        <v>41</v>
      </c>
      <c r="B109" s="52"/>
      <c r="C109" s="49">
        <v>1750</v>
      </c>
      <c r="D109" s="49">
        <v>0</v>
      </c>
      <c r="E109" s="49">
        <v>1138</v>
      </c>
      <c r="F109" s="49">
        <v>0</v>
      </c>
      <c r="G109" s="49">
        <v>2454</v>
      </c>
      <c r="H109" s="49">
        <v>0</v>
      </c>
      <c r="I109" s="49">
        <v>12</v>
      </c>
      <c r="J109" s="49">
        <v>0</v>
      </c>
      <c r="K109" s="49">
        <v>1807</v>
      </c>
      <c r="L109" s="49">
        <v>1</v>
      </c>
      <c r="M109" s="49">
        <v>684</v>
      </c>
      <c r="N109" s="49">
        <v>119</v>
      </c>
    </row>
    <row r="110" spans="1:14" s="10" customFormat="1" ht="15.75" x14ac:dyDescent="0.25">
      <c r="A110" s="24" t="s">
        <v>42</v>
      </c>
      <c r="B110" s="52"/>
      <c r="C110" s="49">
        <v>6965</v>
      </c>
      <c r="D110" s="49">
        <v>0</v>
      </c>
      <c r="E110" s="49">
        <v>3766</v>
      </c>
      <c r="F110" s="49">
        <v>1</v>
      </c>
      <c r="G110" s="49">
        <v>5468</v>
      </c>
      <c r="H110" s="49">
        <v>3</v>
      </c>
      <c r="I110" s="49">
        <v>4653</v>
      </c>
      <c r="J110" s="49">
        <v>0</v>
      </c>
      <c r="K110" s="49">
        <v>3345</v>
      </c>
      <c r="L110" s="49">
        <v>4</v>
      </c>
      <c r="M110" s="49">
        <v>2955</v>
      </c>
      <c r="N110" s="49">
        <v>66</v>
      </c>
    </row>
    <row r="111" spans="1:14" s="10" customFormat="1" ht="15.75" x14ac:dyDescent="0.25">
      <c r="A111" s="24" t="s">
        <v>43</v>
      </c>
      <c r="B111" s="52"/>
      <c r="C111" s="49">
        <v>642</v>
      </c>
      <c r="D111" s="49">
        <v>6</v>
      </c>
      <c r="E111" s="49">
        <v>3192</v>
      </c>
      <c r="F111" s="49">
        <v>0</v>
      </c>
      <c r="G111" s="49">
        <v>2657</v>
      </c>
      <c r="H111" s="49">
        <v>4</v>
      </c>
      <c r="I111" s="49">
        <v>14</v>
      </c>
      <c r="J111" s="49">
        <v>0</v>
      </c>
      <c r="K111" s="49">
        <v>2971</v>
      </c>
      <c r="L111" s="49">
        <v>14</v>
      </c>
      <c r="M111" s="49">
        <v>1092</v>
      </c>
      <c r="N111" s="49">
        <v>873</v>
      </c>
    </row>
    <row r="112" spans="1:14" s="10" customFormat="1" ht="15.75" x14ac:dyDescent="0.25">
      <c r="A112" s="24" t="s">
        <v>44</v>
      </c>
      <c r="B112" s="52"/>
      <c r="C112" s="49">
        <v>721</v>
      </c>
      <c r="D112" s="49">
        <v>0</v>
      </c>
      <c r="E112" s="49">
        <v>47</v>
      </c>
      <c r="F112" s="49">
        <v>0</v>
      </c>
      <c r="G112" s="49">
        <v>2010</v>
      </c>
      <c r="H112" s="49">
        <v>2</v>
      </c>
      <c r="I112" s="49">
        <v>89</v>
      </c>
      <c r="J112" s="49">
        <v>0</v>
      </c>
      <c r="K112" s="49">
        <v>13</v>
      </c>
      <c r="L112" s="49">
        <v>0</v>
      </c>
      <c r="M112" s="49">
        <v>1129</v>
      </c>
      <c r="N112" s="49">
        <v>2</v>
      </c>
    </row>
    <row r="113" spans="1:16" s="10" customFormat="1" ht="15.75" x14ac:dyDescent="0.25">
      <c r="A113" s="24" t="s">
        <v>45</v>
      </c>
      <c r="B113" s="52"/>
      <c r="C113" s="49">
        <v>3873</v>
      </c>
      <c r="D113" s="49">
        <v>0</v>
      </c>
      <c r="E113" s="49">
        <v>2323</v>
      </c>
      <c r="F113" s="49">
        <v>0</v>
      </c>
      <c r="G113" s="49">
        <v>4352</v>
      </c>
      <c r="H113" s="49">
        <v>0</v>
      </c>
      <c r="I113" s="49">
        <v>557</v>
      </c>
      <c r="J113" s="49">
        <v>0</v>
      </c>
      <c r="K113" s="49">
        <v>1656</v>
      </c>
      <c r="L113" s="49">
        <v>5</v>
      </c>
      <c r="M113" s="49">
        <v>1631</v>
      </c>
      <c r="N113" s="49">
        <v>0</v>
      </c>
    </row>
    <row r="114" spans="1:16" s="10" customFormat="1" ht="15.75" x14ac:dyDescent="0.25">
      <c r="A114" s="24" t="s">
        <v>46</v>
      </c>
      <c r="B114" s="52"/>
      <c r="C114" s="49">
        <v>1967</v>
      </c>
      <c r="D114" s="49">
        <v>0</v>
      </c>
      <c r="E114" s="49">
        <v>863</v>
      </c>
      <c r="F114" s="49">
        <v>0</v>
      </c>
      <c r="G114" s="49">
        <v>688</v>
      </c>
      <c r="H114" s="49">
        <v>0</v>
      </c>
      <c r="I114" s="49">
        <v>0</v>
      </c>
      <c r="J114" s="49">
        <v>0</v>
      </c>
      <c r="K114" s="49">
        <v>183</v>
      </c>
      <c r="L114" s="49">
        <v>0</v>
      </c>
      <c r="M114" s="49">
        <v>1738</v>
      </c>
      <c r="N114" s="49">
        <v>3</v>
      </c>
    </row>
    <row r="115" spans="1:16" s="10" customFormat="1" ht="15.75" x14ac:dyDescent="0.25">
      <c r="A115" s="24" t="s">
        <v>47</v>
      </c>
      <c r="B115" s="52"/>
      <c r="C115" s="49">
        <v>7961</v>
      </c>
      <c r="D115" s="49">
        <v>249</v>
      </c>
      <c r="E115" s="49">
        <v>5284</v>
      </c>
      <c r="F115" s="49">
        <v>74</v>
      </c>
      <c r="G115" s="49">
        <v>8138</v>
      </c>
      <c r="H115" s="49">
        <v>31</v>
      </c>
      <c r="I115" s="49">
        <v>1570</v>
      </c>
      <c r="J115" s="49">
        <v>0</v>
      </c>
      <c r="K115" s="49">
        <v>7387</v>
      </c>
      <c r="L115" s="49">
        <v>14</v>
      </c>
      <c r="M115" s="49">
        <v>1684</v>
      </c>
      <c r="N115" s="49">
        <v>203</v>
      </c>
    </row>
    <row r="116" spans="1:16" s="10" customFormat="1" ht="15.75" x14ac:dyDescent="0.25">
      <c r="A116" s="24" t="s">
        <v>48</v>
      </c>
      <c r="B116" s="52"/>
      <c r="C116" s="49">
        <v>217</v>
      </c>
      <c r="D116" s="49">
        <v>0</v>
      </c>
      <c r="E116" s="49">
        <v>1181</v>
      </c>
      <c r="F116" s="49">
        <v>0</v>
      </c>
      <c r="G116" s="49">
        <v>952</v>
      </c>
      <c r="H116" s="49">
        <v>0</v>
      </c>
      <c r="I116" s="49">
        <v>21</v>
      </c>
      <c r="J116" s="49">
        <v>0</v>
      </c>
      <c r="K116" s="49">
        <v>534</v>
      </c>
      <c r="L116" s="49">
        <v>0</v>
      </c>
      <c r="M116" s="49">
        <v>1406</v>
      </c>
      <c r="N116" s="49">
        <v>0</v>
      </c>
    </row>
    <row r="117" spans="1:16" s="10" customFormat="1" ht="15.75" x14ac:dyDescent="0.25">
      <c r="A117" s="24" t="s">
        <v>49</v>
      </c>
      <c r="B117" s="52"/>
      <c r="C117" s="49">
        <v>1977</v>
      </c>
      <c r="D117" s="49">
        <v>2</v>
      </c>
      <c r="E117" s="49">
        <v>876</v>
      </c>
      <c r="F117" s="49">
        <v>0</v>
      </c>
      <c r="G117" s="49">
        <v>2295</v>
      </c>
      <c r="H117" s="49">
        <v>0</v>
      </c>
      <c r="I117" s="49">
        <v>522</v>
      </c>
      <c r="J117" s="49">
        <v>0</v>
      </c>
      <c r="K117" s="49">
        <v>155</v>
      </c>
      <c r="L117" s="49">
        <v>0</v>
      </c>
      <c r="M117" s="49">
        <v>1052</v>
      </c>
      <c r="N117" s="49">
        <v>17</v>
      </c>
    </row>
    <row r="118" spans="1:16" s="10" customFormat="1" ht="15.75" x14ac:dyDescent="0.25">
      <c r="A118" s="24"/>
      <c r="B118" s="52"/>
      <c r="C118" s="46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</row>
    <row r="119" spans="1:16" s="10" customFormat="1" ht="15.75" x14ac:dyDescent="0.25">
      <c r="A119" s="23" t="s">
        <v>50</v>
      </c>
      <c r="B119" s="54"/>
      <c r="C119" s="46">
        <f>SUM(C120:C124)</f>
        <v>0</v>
      </c>
      <c r="D119" s="46">
        <f t="shared" ref="D119:N119" si="73">SUM(D120:D124)</f>
        <v>0</v>
      </c>
      <c r="E119" s="46">
        <f t="shared" si="73"/>
        <v>0</v>
      </c>
      <c r="F119" s="46">
        <f t="shared" si="73"/>
        <v>0</v>
      </c>
      <c r="G119" s="46">
        <f t="shared" si="73"/>
        <v>320</v>
      </c>
      <c r="H119" s="46">
        <f t="shared" si="73"/>
        <v>0</v>
      </c>
      <c r="I119" s="46">
        <f t="shared" si="73"/>
        <v>0</v>
      </c>
      <c r="J119" s="46">
        <f t="shared" si="73"/>
        <v>0</v>
      </c>
      <c r="K119" s="46">
        <f t="shared" si="73"/>
        <v>6294</v>
      </c>
      <c r="L119" s="46">
        <f t="shared" si="73"/>
        <v>0</v>
      </c>
      <c r="M119" s="46">
        <f t="shared" si="73"/>
        <v>0</v>
      </c>
      <c r="N119" s="46">
        <f t="shared" si="73"/>
        <v>0</v>
      </c>
    </row>
    <row r="120" spans="1:16" s="10" customFormat="1" ht="15.75" x14ac:dyDescent="0.25">
      <c r="A120" s="24" t="s">
        <v>51</v>
      </c>
      <c r="B120" s="55"/>
      <c r="C120" s="47">
        <v>0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</row>
    <row r="121" spans="1:16" s="10" customFormat="1" ht="15.75" x14ac:dyDescent="0.25">
      <c r="A121" s="24" t="s">
        <v>52</v>
      </c>
      <c r="B121" s="55"/>
      <c r="C121" s="47">
        <v>0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</row>
    <row r="122" spans="1:16" s="10" customFormat="1" ht="15.75" x14ac:dyDescent="0.25">
      <c r="A122" s="24" t="s">
        <v>53</v>
      </c>
      <c r="B122" s="55"/>
      <c r="C122" s="47">
        <v>0</v>
      </c>
      <c r="D122" s="47">
        <v>0</v>
      </c>
      <c r="E122" s="47">
        <v>0</v>
      </c>
      <c r="F122" s="47">
        <v>0</v>
      </c>
      <c r="G122" s="47">
        <v>320</v>
      </c>
      <c r="H122" s="47">
        <v>0</v>
      </c>
      <c r="I122" s="47">
        <v>0</v>
      </c>
      <c r="J122" s="49">
        <v>0</v>
      </c>
      <c r="K122" s="49">
        <v>6294</v>
      </c>
      <c r="L122" s="49">
        <v>0</v>
      </c>
      <c r="M122" s="49">
        <v>0</v>
      </c>
      <c r="N122" s="49">
        <v>0</v>
      </c>
    </row>
    <row r="123" spans="1:16" s="10" customFormat="1" ht="15.75" x14ac:dyDescent="0.25">
      <c r="A123" s="24" t="s">
        <v>54</v>
      </c>
      <c r="B123" s="55"/>
      <c r="C123" s="47">
        <v>0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14"/>
      <c r="P123" s="14"/>
    </row>
    <row r="124" spans="1:16" s="10" customFormat="1" ht="15.75" x14ac:dyDescent="0.25">
      <c r="A124" s="28" t="s">
        <v>55</v>
      </c>
      <c r="B124" s="56"/>
      <c r="C124" s="50">
        <v>0</v>
      </c>
      <c r="D124" s="50">
        <v>0</v>
      </c>
      <c r="E124" s="50">
        <v>0</v>
      </c>
      <c r="F124" s="50">
        <v>0</v>
      </c>
      <c r="G124" s="50">
        <v>0</v>
      </c>
      <c r="H124" s="50">
        <v>0</v>
      </c>
      <c r="I124" s="50">
        <v>0</v>
      </c>
      <c r="J124" s="50">
        <v>0</v>
      </c>
      <c r="K124" s="50">
        <v>0</v>
      </c>
      <c r="L124" s="50">
        <v>0</v>
      </c>
      <c r="M124" s="50">
        <v>0</v>
      </c>
      <c r="N124" s="50">
        <v>0</v>
      </c>
      <c r="O124" s="14"/>
      <c r="P124" s="14"/>
    </row>
    <row r="125" spans="1:16" s="98" customFormat="1" x14ac:dyDescent="0.2">
      <c r="A125" s="29" t="s">
        <v>56</v>
      </c>
      <c r="B125" s="30"/>
      <c r="C125" s="30"/>
      <c r="D125" s="30"/>
      <c r="E125" s="30"/>
      <c r="F125" s="30"/>
      <c r="G125" s="30"/>
      <c r="H125" s="30"/>
      <c r="I125" s="97"/>
      <c r="J125" s="97"/>
      <c r="K125" s="97"/>
      <c r="O125" s="99"/>
      <c r="P125" s="99"/>
    </row>
    <row r="126" spans="1:16" s="98" customFormat="1" x14ac:dyDescent="0.2">
      <c r="A126" s="31" t="s">
        <v>57</v>
      </c>
      <c r="B126" s="30"/>
      <c r="C126" s="30"/>
      <c r="D126" s="30"/>
      <c r="E126" s="30"/>
      <c r="F126" s="30"/>
      <c r="G126" s="30"/>
      <c r="H126" s="30"/>
      <c r="I126" s="30"/>
      <c r="J126" s="30"/>
      <c r="K126" s="30"/>
    </row>
    <row r="127" spans="1:16" s="98" customFormat="1" x14ac:dyDescent="0.2">
      <c r="A127" s="31" t="s">
        <v>58</v>
      </c>
      <c r="B127" s="30"/>
      <c r="C127" s="30"/>
      <c r="D127" s="30"/>
      <c r="E127" s="30"/>
      <c r="F127" s="30"/>
      <c r="G127" s="30"/>
      <c r="H127" s="30"/>
      <c r="I127" s="30"/>
      <c r="J127" s="30"/>
      <c r="K127" s="30"/>
    </row>
    <row r="128" spans="1:16" x14ac:dyDescent="0.2">
      <c r="A128" s="15"/>
      <c r="B128" s="9"/>
      <c r="C128" s="9"/>
      <c r="D128" s="9"/>
      <c r="E128" s="9"/>
      <c r="F128" s="9"/>
      <c r="G128" s="9"/>
      <c r="H128" s="9"/>
      <c r="I128" s="9"/>
      <c r="J128" s="9"/>
      <c r="K128" s="9"/>
    </row>
    <row r="135" spans="1:20" ht="15.75" x14ac:dyDescent="0.25">
      <c r="A135" s="63" t="s">
        <v>75</v>
      </c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</row>
    <row r="136" spans="1:20" ht="15" customHeight="1" x14ac:dyDescent="0.25">
      <c r="A136" s="1"/>
      <c r="O136" s="5"/>
      <c r="P136" s="6"/>
    </row>
    <row r="137" spans="1:20" ht="37.5" customHeight="1" x14ac:dyDescent="0.25">
      <c r="A137" s="64" t="s">
        <v>73</v>
      </c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</row>
    <row r="138" spans="1:20" ht="18" x14ac:dyDescent="0.25">
      <c r="A138" s="78"/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</row>
    <row r="139" spans="1:20" ht="15.75" x14ac:dyDescent="0.25">
      <c r="A139" s="75" t="s">
        <v>2</v>
      </c>
      <c r="B139" s="87"/>
      <c r="C139" s="83" t="s">
        <v>5</v>
      </c>
      <c r="D139" s="84"/>
      <c r="E139" s="80" t="s">
        <v>3</v>
      </c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2"/>
    </row>
    <row r="140" spans="1:20" ht="33.75" customHeight="1" x14ac:dyDescent="0.25">
      <c r="A140" s="88"/>
      <c r="B140" s="89"/>
      <c r="C140" s="85"/>
      <c r="D140" s="86"/>
      <c r="E140" s="79" t="s">
        <v>66</v>
      </c>
      <c r="F140" s="79"/>
      <c r="G140" s="79" t="s">
        <v>67</v>
      </c>
      <c r="H140" s="79"/>
      <c r="I140" s="79" t="s">
        <v>68</v>
      </c>
      <c r="J140" s="79"/>
      <c r="K140" s="79" t="s">
        <v>69</v>
      </c>
      <c r="L140" s="79"/>
      <c r="M140" s="79" t="s">
        <v>70</v>
      </c>
      <c r="N140" s="79"/>
      <c r="O140" s="79" t="s">
        <v>71</v>
      </c>
      <c r="P140" s="79"/>
      <c r="Q140" s="79" t="s">
        <v>72</v>
      </c>
      <c r="R140" s="79"/>
      <c r="S140" s="79" t="s">
        <v>65</v>
      </c>
      <c r="T140" s="79"/>
    </row>
    <row r="141" spans="1:20" ht="15.75" x14ac:dyDescent="0.25">
      <c r="A141" s="90"/>
      <c r="B141" s="91"/>
      <c r="C141" s="42" t="s">
        <v>0</v>
      </c>
      <c r="D141" s="22" t="s">
        <v>13</v>
      </c>
      <c r="E141" s="42" t="s">
        <v>0</v>
      </c>
      <c r="F141" s="22" t="s">
        <v>13</v>
      </c>
      <c r="G141" s="42" t="s">
        <v>0</v>
      </c>
      <c r="H141" s="22" t="s">
        <v>13</v>
      </c>
      <c r="I141" s="42" t="s">
        <v>0</v>
      </c>
      <c r="J141" s="22" t="s">
        <v>13</v>
      </c>
      <c r="K141" s="42" t="s">
        <v>0</v>
      </c>
      <c r="L141" s="22" t="s">
        <v>13</v>
      </c>
      <c r="M141" s="42" t="s">
        <v>0</v>
      </c>
      <c r="N141" s="22" t="s">
        <v>13</v>
      </c>
      <c r="O141" s="42" t="s">
        <v>0</v>
      </c>
      <c r="P141" s="22" t="s">
        <v>13</v>
      </c>
      <c r="Q141" s="42" t="s">
        <v>0</v>
      </c>
      <c r="R141" s="22" t="s">
        <v>13</v>
      </c>
      <c r="S141" s="42" t="s">
        <v>0</v>
      </c>
      <c r="T141" s="22" t="s">
        <v>13</v>
      </c>
    </row>
    <row r="142" spans="1:20" ht="15.75" x14ac:dyDescent="0.25">
      <c r="A142" s="44"/>
      <c r="B142" s="44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</row>
    <row r="143" spans="1:20" ht="15.75" x14ac:dyDescent="0.25">
      <c r="A143" s="23" t="s">
        <v>4</v>
      </c>
      <c r="B143" s="23"/>
      <c r="C143" s="59">
        <f>SUM(C145,C151,C184)</f>
        <v>112378</v>
      </c>
      <c r="D143" s="59">
        <f t="shared" ref="D143:T143" si="74">SUM(D145,D151,D184)</f>
        <v>435</v>
      </c>
      <c r="E143" s="59">
        <f t="shared" si="74"/>
        <v>3844</v>
      </c>
      <c r="F143" s="59">
        <f t="shared" si="74"/>
        <v>15</v>
      </c>
      <c r="G143" s="59">
        <f t="shared" si="74"/>
        <v>21103</v>
      </c>
      <c r="H143" s="59">
        <f t="shared" si="74"/>
        <v>0</v>
      </c>
      <c r="I143" s="59">
        <f t="shared" si="74"/>
        <v>17276</v>
      </c>
      <c r="J143" s="59">
        <f t="shared" si="74"/>
        <v>0</v>
      </c>
      <c r="K143" s="59">
        <f t="shared" si="74"/>
        <v>3503</v>
      </c>
      <c r="L143" s="59">
        <f t="shared" si="74"/>
        <v>0</v>
      </c>
      <c r="M143" s="59">
        <f t="shared" si="74"/>
        <v>33118</v>
      </c>
      <c r="N143" s="59">
        <f t="shared" si="74"/>
        <v>0</v>
      </c>
      <c r="O143" s="59">
        <f t="shared" si="74"/>
        <v>15170</v>
      </c>
      <c r="P143" s="59">
        <f t="shared" si="74"/>
        <v>0</v>
      </c>
      <c r="Q143" s="59">
        <f t="shared" si="74"/>
        <v>16975</v>
      </c>
      <c r="R143" s="59">
        <f t="shared" si="74"/>
        <v>68</v>
      </c>
      <c r="S143" s="59">
        <f t="shared" si="74"/>
        <v>1389</v>
      </c>
      <c r="T143" s="59">
        <f t="shared" si="74"/>
        <v>352</v>
      </c>
    </row>
    <row r="144" spans="1:20" ht="15.75" x14ac:dyDescent="0.25">
      <c r="A144" s="24"/>
      <c r="B144" s="24"/>
      <c r="C144" s="100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</row>
    <row r="145" spans="1:20" ht="15.75" x14ac:dyDescent="0.25">
      <c r="A145" s="23" t="s">
        <v>74</v>
      </c>
      <c r="B145" s="23"/>
      <c r="C145" s="59">
        <f>SUM(C146:C149)</f>
        <v>107495</v>
      </c>
      <c r="D145" s="59">
        <f t="shared" ref="D145:T145" si="75">SUM(D146:D149)</f>
        <v>68</v>
      </c>
      <c r="E145" s="59">
        <f t="shared" si="75"/>
        <v>1274</v>
      </c>
      <c r="F145" s="59">
        <f t="shared" si="75"/>
        <v>0</v>
      </c>
      <c r="G145" s="59">
        <f t="shared" si="75"/>
        <v>21078</v>
      </c>
      <c r="H145" s="59">
        <f t="shared" si="75"/>
        <v>0</v>
      </c>
      <c r="I145" s="59">
        <f t="shared" si="75"/>
        <v>17276</v>
      </c>
      <c r="J145" s="59">
        <f t="shared" si="75"/>
        <v>0</v>
      </c>
      <c r="K145" s="59">
        <f t="shared" si="75"/>
        <v>3325</v>
      </c>
      <c r="L145" s="59">
        <f t="shared" si="75"/>
        <v>0</v>
      </c>
      <c r="M145" s="59">
        <f t="shared" si="75"/>
        <v>32885</v>
      </c>
      <c r="N145" s="59">
        <f t="shared" si="75"/>
        <v>0</v>
      </c>
      <c r="O145" s="59">
        <f t="shared" si="75"/>
        <v>13729</v>
      </c>
      <c r="P145" s="59">
        <f t="shared" si="75"/>
        <v>0</v>
      </c>
      <c r="Q145" s="59">
        <f t="shared" si="75"/>
        <v>16967</v>
      </c>
      <c r="R145" s="59">
        <f t="shared" si="75"/>
        <v>68</v>
      </c>
      <c r="S145" s="59">
        <f t="shared" si="75"/>
        <v>961</v>
      </c>
      <c r="T145" s="59">
        <f t="shared" si="75"/>
        <v>0</v>
      </c>
    </row>
    <row r="146" spans="1:20" ht="15.75" x14ac:dyDescent="0.25">
      <c r="A146" s="24" t="s">
        <v>14</v>
      </c>
      <c r="B146" s="49"/>
      <c r="C146" s="100">
        <f>SUM(E146,G146,I146,K146,M146,O146,Q146,S146)</f>
        <v>99350</v>
      </c>
      <c r="D146" s="100">
        <f>SUM(F146,H146,J146,L146,N146,P146,R146,T146)</f>
        <v>0</v>
      </c>
      <c r="E146" s="49">
        <v>1274</v>
      </c>
      <c r="F146" s="49">
        <v>0</v>
      </c>
      <c r="G146" s="49">
        <v>19330</v>
      </c>
      <c r="H146" s="49">
        <v>0</v>
      </c>
      <c r="I146" s="49">
        <v>15565</v>
      </c>
      <c r="J146" s="49">
        <v>0</v>
      </c>
      <c r="K146" s="49">
        <v>3325</v>
      </c>
      <c r="L146" s="49">
        <v>0</v>
      </c>
      <c r="M146" s="49">
        <v>32885</v>
      </c>
      <c r="N146" s="49">
        <v>0</v>
      </c>
      <c r="O146" s="49">
        <v>13729</v>
      </c>
      <c r="P146" s="49">
        <v>0</v>
      </c>
      <c r="Q146" s="49">
        <v>12281</v>
      </c>
      <c r="R146" s="49">
        <v>0</v>
      </c>
      <c r="S146" s="49">
        <v>961</v>
      </c>
      <c r="T146" s="49">
        <v>0</v>
      </c>
    </row>
    <row r="147" spans="1:20" ht="15.75" x14ac:dyDescent="0.25">
      <c r="A147" s="24" t="s">
        <v>15</v>
      </c>
      <c r="B147" s="49"/>
      <c r="C147" s="100">
        <f t="shared" ref="C147:C149" si="76">SUM(E147,G147,I147,K147,M147,O147,Q147,S147)</f>
        <v>0</v>
      </c>
      <c r="D147" s="100">
        <f t="shared" ref="D147:D149" si="77">SUM(F147,H147,J147,L147,N147,P147,R147,T147)</f>
        <v>0</v>
      </c>
      <c r="E147" s="49">
        <v>0</v>
      </c>
      <c r="F147" s="49">
        <v>0</v>
      </c>
      <c r="G147" s="49">
        <v>0</v>
      </c>
      <c r="H147" s="49">
        <v>0</v>
      </c>
      <c r="I147" s="49">
        <v>0</v>
      </c>
      <c r="J147" s="49">
        <v>0</v>
      </c>
      <c r="K147" s="49">
        <v>0</v>
      </c>
      <c r="L147" s="49">
        <v>0</v>
      </c>
      <c r="M147" s="49">
        <v>0</v>
      </c>
      <c r="N147" s="49">
        <v>0</v>
      </c>
      <c r="O147" s="49">
        <v>0</v>
      </c>
      <c r="P147" s="49">
        <v>0</v>
      </c>
      <c r="Q147" s="49">
        <v>0</v>
      </c>
      <c r="R147" s="49">
        <v>0</v>
      </c>
      <c r="S147" s="49">
        <v>0</v>
      </c>
      <c r="T147" s="49">
        <v>0</v>
      </c>
    </row>
    <row r="148" spans="1:20" ht="15.75" x14ac:dyDescent="0.25">
      <c r="A148" s="24" t="s">
        <v>16</v>
      </c>
      <c r="B148" s="49"/>
      <c r="C148" s="100">
        <f t="shared" si="76"/>
        <v>8145</v>
      </c>
      <c r="D148" s="100">
        <f t="shared" si="77"/>
        <v>68</v>
      </c>
      <c r="E148" s="49">
        <v>0</v>
      </c>
      <c r="F148" s="49">
        <v>0</v>
      </c>
      <c r="G148" s="49">
        <v>1748</v>
      </c>
      <c r="H148" s="49">
        <v>0</v>
      </c>
      <c r="I148" s="49">
        <v>1711</v>
      </c>
      <c r="J148" s="49">
        <v>0</v>
      </c>
      <c r="K148" s="49">
        <v>0</v>
      </c>
      <c r="L148" s="49">
        <v>0</v>
      </c>
      <c r="M148" s="49">
        <v>0</v>
      </c>
      <c r="N148" s="49">
        <v>0</v>
      </c>
      <c r="O148" s="49">
        <v>0</v>
      </c>
      <c r="P148" s="49">
        <v>0</v>
      </c>
      <c r="Q148" s="49">
        <v>4686</v>
      </c>
      <c r="R148" s="49">
        <v>68</v>
      </c>
      <c r="S148" s="49">
        <v>0</v>
      </c>
      <c r="T148" s="49">
        <v>0</v>
      </c>
    </row>
    <row r="149" spans="1:20" ht="15.75" x14ac:dyDescent="0.25">
      <c r="A149" s="24" t="s">
        <v>17</v>
      </c>
      <c r="B149" s="49"/>
      <c r="C149" s="100">
        <f t="shared" si="76"/>
        <v>0</v>
      </c>
      <c r="D149" s="100">
        <f t="shared" si="77"/>
        <v>0</v>
      </c>
      <c r="E149" s="49">
        <v>0</v>
      </c>
      <c r="F149" s="49">
        <v>0</v>
      </c>
      <c r="G149" s="49">
        <v>0</v>
      </c>
      <c r="H149" s="49">
        <v>0</v>
      </c>
      <c r="I149" s="49">
        <v>0</v>
      </c>
      <c r="J149" s="49">
        <v>0</v>
      </c>
      <c r="K149" s="49">
        <v>0</v>
      </c>
      <c r="L149" s="49">
        <v>0</v>
      </c>
      <c r="M149" s="49">
        <v>0</v>
      </c>
      <c r="N149" s="49">
        <v>0</v>
      </c>
      <c r="O149" s="49">
        <v>0</v>
      </c>
      <c r="P149" s="49">
        <v>0</v>
      </c>
      <c r="Q149" s="49">
        <v>0</v>
      </c>
      <c r="R149" s="49">
        <v>0</v>
      </c>
      <c r="S149" s="49">
        <v>0</v>
      </c>
      <c r="T149" s="49">
        <v>0</v>
      </c>
    </row>
    <row r="150" spans="1:20" ht="15.75" x14ac:dyDescent="0.25">
      <c r="A150" s="24"/>
      <c r="B150" s="24"/>
      <c r="C150" s="100"/>
      <c r="D150" s="100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</row>
    <row r="151" spans="1:20" ht="15.75" x14ac:dyDescent="0.25">
      <c r="A151" s="23" t="s">
        <v>18</v>
      </c>
      <c r="B151" s="23"/>
      <c r="C151" s="59">
        <f>SUM(C152:C182)</f>
        <v>4548</v>
      </c>
      <c r="D151" s="59">
        <f t="shared" ref="D151:T151" si="78">SUM(D152:D182)</f>
        <v>367</v>
      </c>
      <c r="E151" s="59">
        <f t="shared" si="78"/>
        <v>2235</v>
      </c>
      <c r="F151" s="59">
        <f t="shared" si="78"/>
        <v>15</v>
      </c>
      <c r="G151" s="59">
        <f t="shared" si="78"/>
        <v>25</v>
      </c>
      <c r="H151" s="59">
        <f t="shared" si="78"/>
        <v>0</v>
      </c>
      <c r="I151" s="59">
        <f t="shared" si="78"/>
        <v>0</v>
      </c>
      <c r="J151" s="59">
        <f t="shared" si="78"/>
        <v>0</v>
      </c>
      <c r="K151" s="59">
        <f t="shared" si="78"/>
        <v>178</v>
      </c>
      <c r="L151" s="59">
        <f t="shared" si="78"/>
        <v>0</v>
      </c>
      <c r="M151" s="59">
        <f t="shared" si="78"/>
        <v>233</v>
      </c>
      <c r="N151" s="59">
        <f t="shared" si="78"/>
        <v>0</v>
      </c>
      <c r="O151" s="59">
        <f t="shared" si="78"/>
        <v>1441</v>
      </c>
      <c r="P151" s="59">
        <f t="shared" si="78"/>
        <v>0</v>
      </c>
      <c r="Q151" s="59">
        <f t="shared" si="78"/>
        <v>8</v>
      </c>
      <c r="R151" s="59">
        <f t="shared" si="78"/>
        <v>0</v>
      </c>
      <c r="S151" s="59">
        <f t="shared" si="78"/>
        <v>428</v>
      </c>
      <c r="T151" s="59">
        <f t="shared" si="78"/>
        <v>352</v>
      </c>
    </row>
    <row r="152" spans="1:20" ht="15.75" x14ac:dyDescent="0.25">
      <c r="A152" s="24" t="s">
        <v>19</v>
      </c>
      <c r="B152" s="49"/>
      <c r="C152" s="100">
        <f t="shared" ref="C152:C182" si="79">SUM(E152,G152,I152,K152,M152,O152,Q152,S152)</f>
        <v>1140</v>
      </c>
      <c r="D152" s="100">
        <f t="shared" ref="D152:D182" si="80">SUM(F152,H152,J152,L152,N152,P152,R152,T152)</f>
        <v>0</v>
      </c>
      <c r="E152" s="49">
        <v>0</v>
      </c>
      <c r="F152" s="49">
        <v>0</v>
      </c>
      <c r="G152" s="49">
        <v>16</v>
      </c>
      <c r="H152" s="49">
        <v>0</v>
      </c>
      <c r="I152" s="49">
        <v>0</v>
      </c>
      <c r="J152" s="49">
        <v>0</v>
      </c>
      <c r="K152" s="49">
        <v>0</v>
      </c>
      <c r="L152" s="49">
        <v>0</v>
      </c>
      <c r="M152" s="49">
        <v>233</v>
      </c>
      <c r="N152" s="49">
        <v>0</v>
      </c>
      <c r="O152" s="49">
        <v>891</v>
      </c>
      <c r="P152" s="49">
        <v>0</v>
      </c>
      <c r="Q152" s="49">
        <v>0</v>
      </c>
      <c r="R152" s="49">
        <v>0</v>
      </c>
      <c r="S152" s="49">
        <v>0</v>
      </c>
      <c r="T152" s="49">
        <v>0</v>
      </c>
    </row>
    <row r="153" spans="1:20" ht="15.75" x14ac:dyDescent="0.25">
      <c r="A153" s="24" t="s">
        <v>20</v>
      </c>
      <c r="B153" s="49"/>
      <c r="C153" s="100">
        <f t="shared" si="79"/>
        <v>344</v>
      </c>
      <c r="D153" s="100">
        <f t="shared" si="80"/>
        <v>0</v>
      </c>
      <c r="E153" s="49">
        <v>213</v>
      </c>
      <c r="F153" s="49">
        <v>0</v>
      </c>
      <c r="G153" s="49">
        <v>0</v>
      </c>
      <c r="H153" s="49">
        <v>0</v>
      </c>
      <c r="I153" s="49">
        <v>0</v>
      </c>
      <c r="J153" s="49">
        <v>0</v>
      </c>
      <c r="K153" s="49">
        <v>131</v>
      </c>
      <c r="L153" s="49">
        <v>0</v>
      </c>
      <c r="M153" s="49">
        <v>0</v>
      </c>
      <c r="N153" s="49">
        <v>0</v>
      </c>
      <c r="O153" s="49">
        <v>0</v>
      </c>
      <c r="P153" s="49">
        <v>0</v>
      </c>
      <c r="Q153" s="49">
        <v>0</v>
      </c>
      <c r="R153" s="49">
        <v>0</v>
      </c>
      <c r="S153" s="49">
        <v>0</v>
      </c>
      <c r="T153" s="49">
        <v>0</v>
      </c>
    </row>
    <row r="154" spans="1:20" ht="15.75" x14ac:dyDescent="0.25">
      <c r="A154" s="24" t="s">
        <v>21</v>
      </c>
      <c r="B154" s="49"/>
      <c r="C154" s="100">
        <f t="shared" si="79"/>
        <v>0</v>
      </c>
      <c r="D154" s="100">
        <f t="shared" si="80"/>
        <v>0</v>
      </c>
      <c r="E154" s="49">
        <v>0</v>
      </c>
      <c r="F154" s="49">
        <v>0</v>
      </c>
      <c r="G154" s="49">
        <v>0</v>
      </c>
      <c r="H154" s="49">
        <v>0</v>
      </c>
      <c r="I154" s="49">
        <v>0</v>
      </c>
      <c r="J154" s="49">
        <v>0</v>
      </c>
      <c r="K154" s="49">
        <v>0</v>
      </c>
      <c r="L154" s="49">
        <v>0</v>
      </c>
      <c r="M154" s="49">
        <v>0</v>
      </c>
      <c r="N154" s="49">
        <v>0</v>
      </c>
      <c r="O154" s="49">
        <v>0</v>
      </c>
      <c r="P154" s="49">
        <v>0</v>
      </c>
      <c r="Q154" s="49">
        <v>0</v>
      </c>
      <c r="R154" s="49">
        <v>0</v>
      </c>
      <c r="S154" s="49">
        <v>0</v>
      </c>
      <c r="T154" s="49">
        <v>0</v>
      </c>
    </row>
    <row r="155" spans="1:20" ht="15.75" x14ac:dyDescent="0.25">
      <c r="A155" s="24" t="s">
        <v>22</v>
      </c>
      <c r="B155" s="49"/>
      <c r="C155" s="100">
        <f t="shared" si="79"/>
        <v>0</v>
      </c>
      <c r="D155" s="100">
        <f t="shared" si="80"/>
        <v>0</v>
      </c>
      <c r="E155" s="49">
        <v>0</v>
      </c>
      <c r="F155" s="49">
        <v>0</v>
      </c>
      <c r="G155" s="49">
        <v>0</v>
      </c>
      <c r="H155" s="49">
        <v>0</v>
      </c>
      <c r="I155" s="49">
        <v>0</v>
      </c>
      <c r="J155" s="49">
        <v>0</v>
      </c>
      <c r="K155" s="49">
        <v>0</v>
      </c>
      <c r="L155" s="49">
        <v>0</v>
      </c>
      <c r="M155" s="49">
        <v>0</v>
      </c>
      <c r="N155" s="49">
        <v>0</v>
      </c>
      <c r="O155" s="49">
        <v>0</v>
      </c>
      <c r="P155" s="49">
        <v>0</v>
      </c>
      <c r="Q155" s="49">
        <v>0</v>
      </c>
      <c r="R155" s="49">
        <v>0</v>
      </c>
      <c r="S155" s="49">
        <v>0</v>
      </c>
      <c r="T155" s="49">
        <v>0</v>
      </c>
    </row>
    <row r="156" spans="1:20" ht="15.75" x14ac:dyDescent="0.25">
      <c r="A156" s="24" t="s">
        <v>23</v>
      </c>
      <c r="B156" s="49"/>
      <c r="C156" s="100">
        <f t="shared" si="79"/>
        <v>135</v>
      </c>
      <c r="D156" s="100">
        <f t="shared" si="80"/>
        <v>0</v>
      </c>
      <c r="E156" s="49">
        <v>127</v>
      </c>
      <c r="F156" s="49">
        <v>0</v>
      </c>
      <c r="G156" s="49">
        <v>0</v>
      </c>
      <c r="H156" s="49">
        <v>0</v>
      </c>
      <c r="I156" s="49">
        <v>0</v>
      </c>
      <c r="J156" s="49">
        <v>0</v>
      </c>
      <c r="K156" s="49">
        <v>0</v>
      </c>
      <c r="L156" s="49">
        <v>0</v>
      </c>
      <c r="M156" s="49">
        <v>0</v>
      </c>
      <c r="N156" s="49">
        <v>0</v>
      </c>
      <c r="O156" s="49">
        <v>0</v>
      </c>
      <c r="P156" s="49">
        <v>0</v>
      </c>
      <c r="Q156" s="49">
        <v>0</v>
      </c>
      <c r="R156" s="49">
        <v>0</v>
      </c>
      <c r="S156" s="49">
        <v>8</v>
      </c>
      <c r="T156" s="49">
        <v>0</v>
      </c>
    </row>
    <row r="157" spans="1:20" ht="15.75" x14ac:dyDescent="0.25">
      <c r="A157" s="24" t="s">
        <v>24</v>
      </c>
      <c r="B157" s="49"/>
      <c r="C157" s="100">
        <f t="shared" si="79"/>
        <v>179</v>
      </c>
      <c r="D157" s="100">
        <f t="shared" si="80"/>
        <v>9</v>
      </c>
      <c r="E157" s="49">
        <v>179</v>
      </c>
      <c r="F157" s="49">
        <v>0</v>
      </c>
      <c r="G157" s="49">
        <v>0</v>
      </c>
      <c r="H157" s="49">
        <v>0</v>
      </c>
      <c r="I157" s="49">
        <v>0</v>
      </c>
      <c r="J157" s="49">
        <v>0</v>
      </c>
      <c r="K157" s="49">
        <v>0</v>
      </c>
      <c r="L157" s="49">
        <v>0</v>
      </c>
      <c r="M157" s="49">
        <v>0</v>
      </c>
      <c r="N157" s="49">
        <v>0</v>
      </c>
      <c r="O157" s="49">
        <v>0</v>
      </c>
      <c r="P157" s="49">
        <v>0</v>
      </c>
      <c r="Q157" s="49">
        <v>0</v>
      </c>
      <c r="R157" s="49">
        <v>0</v>
      </c>
      <c r="S157" s="49">
        <v>0</v>
      </c>
      <c r="T157" s="49">
        <v>9</v>
      </c>
    </row>
    <row r="158" spans="1:20" ht="15.75" x14ac:dyDescent="0.25">
      <c r="A158" s="24" t="s">
        <v>25</v>
      </c>
      <c r="B158" s="49"/>
      <c r="C158" s="100">
        <f t="shared" si="79"/>
        <v>1370</v>
      </c>
      <c r="D158" s="100">
        <f t="shared" si="80"/>
        <v>20</v>
      </c>
      <c r="E158" s="49">
        <v>1370</v>
      </c>
      <c r="F158" s="49">
        <v>15</v>
      </c>
      <c r="G158" s="49">
        <v>0</v>
      </c>
      <c r="H158" s="49">
        <v>0</v>
      </c>
      <c r="I158" s="49">
        <v>0</v>
      </c>
      <c r="J158" s="49">
        <v>0</v>
      </c>
      <c r="K158" s="49">
        <v>0</v>
      </c>
      <c r="L158" s="49">
        <v>0</v>
      </c>
      <c r="M158" s="49">
        <v>0</v>
      </c>
      <c r="N158" s="49">
        <v>0</v>
      </c>
      <c r="O158" s="49">
        <v>0</v>
      </c>
      <c r="P158" s="49">
        <v>0</v>
      </c>
      <c r="Q158" s="49">
        <v>0</v>
      </c>
      <c r="R158" s="49">
        <v>0</v>
      </c>
      <c r="S158" s="49">
        <v>0</v>
      </c>
      <c r="T158" s="49">
        <v>5</v>
      </c>
    </row>
    <row r="159" spans="1:20" ht="15.75" x14ac:dyDescent="0.25">
      <c r="A159" s="24" t="s">
        <v>26</v>
      </c>
      <c r="B159" s="49"/>
      <c r="C159" s="100">
        <f t="shared" si="79"/>
        <v>25</v>
      </c>
      <c r="D159" s="100">
        <f t="shared" si="80"/>
        <v>0</v>
      </c>
      <c r="E159" s="49">
        <v>20</v>
      </c>
      <c r="F159" s="49">
        <v>0</v>
      </c>
      <c r="G159" s="49">
        <v>0</v>
      </c>
      <c r="H159" s="49">
        <v>0</v>
      </c>
      <c r="I159" s="49">
        <v>0</v>
      </c>
      <c r="J159" s="49">
        <v>0</v>
      </c>
      <c r="K159" s="49">
        <v>0</v>
      </c>
      <c r="L159" s="49">
        <v>0</v>
      </c>
      <c r="M159" s="49">
        <v>0</v>
      </c>
      <c r="N159" s="49">
        <v>0</v>
      </c>
      <c r="O159" s="49">
        <v>0</v>
      </c>
      <c r="P159" s="49">
        <v>0</v>
      </c>
      <c r="Q159" s="49">
        <v>0</v>
      </c>
      <c r="R159" s="49">
        <v>0</v>
      </c>
      <c r="S159" s="49">
        <v>5</v>
      </c>
      <c r="T159" s="49">
        <v>0</v>
      </c>
    </row>
    <row r="160" spans="1:20" ht="15.75" x14ac:dyDescent="0.25">
      <c r="A160" s="24" t="s">
        <v>27</v>
      </c>
      <c r="B160" s="49"/>
      <c r="C160" s="100">
        <f t="shared" si="79"/>
        <v>319</v>
      </c>
      <c r="D160" s="100">
        <f t="shared" si="80"/>
        <v>338</v>
      </c>
      <c r="E160" s="49">
        <v>0</v>
      </c>
      <c r="F160" s="49">
        <v>0</v>
      </c>
      <c r="G160" s="49">
        <v>0</v>
      </c>
      <c r="H160" s="49">
        <v>0</v>
      </c>
      <c r="I160" s="49">
        <v>0</v>
      </c>
      <c r="J160" s="49">
        <v>0</v>
      </c>
      <c r="K160" s="49">
        <v>0</v>
      </c>
      <c r="L160" s="49">
        <v>0</v>
      </c>
      <c r="M160" s="49">
        <v>0</v>
      </c>
      <c r="N160" s="49">
        <v>0</v>
      </c>
      <c r="O160" s="49">
        <v>0</v>
      </c>
      <c r="P160" s="49">
        <v>0</v>
      </c>
      <c r="Q160" s="49">
        <v>0</v>
      </c>
      <c r="R160" s="49">
        <v>0</v>
      </c>
      <c r="S160" s="49">
        <v>319</v>
      </c>
      <c r="T160" s="49">
        <v>338</v>
      </c>
    </row>
    <row r="161" spans="1:20" ht="15.75" x14ac:dyDescent="0.25">
      <c r="A161" s="24" t="s">
        <v>28</v>
      </c>
      <c r="B161" s="49"/>
      <c r="C161" s="100">
        <f t="shared" si="79"/>
        <v>247</v>
      </c>
      <c r="D161" s="100">
        <f t="shared" si="80"/>
        <v>0</v>
      </c>
      <c r="E161" s="49">
        <v>247</v>
      </c>
      <c r="F161" s="49">
        <v>0</v>
      </c>
      <c r="G161" s="49">
        <v>0</v>
      </c>
      <c r="H161" s="49">
        <v>0</v>
      </c>
      <c r="I161" s="49">
        <v>0</v>
      </c>
      <c r="J161" s="49">
        <v>0</v>
      </c>
      <c r="K161" s="49">
        <v>0</v>
      </c>
      <c r="L161" s="49">
        <v>0</v>
      </c>
      <c r="M161" s="49">
        <v>0</v>
      </c>
      <c r="N161" s="49">
        <v>0</v>
      </c>
      <c r="O161" s="49">
        <v>0</v>
      </c>
      <c r="P161" s="49">
        <v>0</v>
      </c>
      <c r="Q161" s="49">
        <v>0</v>
      </c>
      <c r="R161" s="49">
        <v>0</v>
      </c>
      <c r="S161" s="49">
        <v>0</v>
      </c>
      <c r="T161" s="49">
        <v>0</v>
      </c>
    </row>
    <row r="162" spans="1:20" ht="15.75" x14ac:dyDescent="0.25">
      <c r="A162" s="24" t="s">
        <v>29</v>
      </c>
      <c r="B162" s="49"/>
      <c r="C162" s="100">
        <f t="shared" si="79"/>
        <v>0</v>
      </c>
      <c r="D162" s="100">
        <f t="shared" si="80"/>
        <v>0</v>
      </c>
      <c r="E162" s="49">
        <v>0</v>
      </c>
      <c r="F162" s="49">
        <v>0</v>
      </c>
      <c r="G162" s="49">
        <v>0</v>
      </c>
      <c r="H162" s="49">
        <v>0</v>
      </c>
      <c r="I162" s="49">
        <v>0</v>
      </c>
      <c r="J162" s="49">
        <v>0</v>
      </c>
      <c r="K162" s="49">
        <v>0</v>
      </c>
      <c r="L162" s="49">
        <v>0</v>
      </c>
      <c r="M162" s="49">
        <v>0</v>
      </c>
      <c r="N162" s="49">
        <v>0</v>
      </c>
      <c r="O162" s="49">
        <v>0</v>
      </c>
      <c r="P162" s="49">
        <v>0</v>
      </c>
      <c r="Q162" s="49">
        <v>0</v>
      </c>
      <c r="R162" s="49">
        <v>0</v>
      </c>
      <c r="S162" s="49">
        <v>0</v>
      </c>
      <c r="T162" s="49">
        <v>0</v>
      </c>
    </row>
    <row r="163" spans="1:20" ht="15.75" x14ac:dyDescent="0.25">
      <c r="A163" s="24" t="s">
        <v>30</v>
      </c>
      <c r="B163" s="49"/>
      <c r="C163" s="100">
        <f t="shared" si="79"/>
        <v>0</v>
      </c>
      <c r="D163" s="100">
        <f t="shared" si="80"/>
        <v>0</v>
      </c>
      <c r="E163" s="49">
        <v>0</v>
      </c>
      <c r="F163" s="49">
        <v>0</v>
      </c>
      <c r="G163" s="49">
        <v>0</v>
      </c>
      <c r="H163" s="49">
        <v>0</v>
      </c>
      <c r="I163" s="49">
        <v>0</v>
      </c>
      <c r="J163" s="49">
        <v>0</v>
      </c>
      <c r="K163" s="49">
        <v>0</v>
      </c>
      <c r="L163" s="49">
        <v>0</v>
      </c>
      <c r="M163" s="49">
        <v>0</v>
      </c>
      <c r="N163" s="49">
        <v>0</v>
      </c>
      <c r="O163" s="49">
        <v>0</v>
      </c>
      <c r="P163" s="49">
        <v>0</v>
      </c>
      <c r="Q163" s="49">
        <v>0</v>
      </c>
      <c r="R163" s="49">
        <v>0</v>
      </c>
      <c r="S163" s="49">
        <v>0</v>
      </c>
      <c r="T163" s="49">
        <v>0</v>
      </c>
    </row>
    <row r="164" spans="1:20" ht="15.75" x14ac:dyDescent="0.25">
      <c r="A164" s="24" t="s">
        <v>31</v>
      </c>
      <c r="B164" s="49"/>
      <c r="C164" s="100">
        <f t="shared" si="79"/>
        <v>10</v>
      </c>
      <c r="D164" s="100">
        <f t="shared" si="80"/>
        <v>0</v>
      </c>
      <c r="E164" s="49">
        <v>2</v>
      </c>
      <c r="F164" s="49">
        <v>0</v>
      </c>
      <c r="G164" s="49">
        <v>0</v>
      </c>
      <c r="H164" s="49">
        <v>0</v>
      </c>
      <c r="I164" s="49">
        <v>0</v>
      </c>
      <c r="J164" s="49">
        <v>0</v>
      </c>
      <c r="K164" s="49">
        <v>0</v>
      </c>
      <c r="L164" s="49">
        <v>0</v>
      </c>
      <c r="M164" s="49">
        <v>0</v>
      </c>
      <c r="N164" s="49">
        <v>0</v>
      </c>
      <c r="O164" s="49">
        <v>0</v>
      </c>
      <c r="P164" s="49">
        <v>0</v>
      </c>
      <c r="Q164" s="49">
        <v>8</v>
      </c>
      <c r="R164" s="49">
        <v>0</v>
      </c>
      <c r="S164" s="49">
        <v>0</v>
      </c>
      <c r="T164" s="49">
        <v>0</v>
      </c>
    </row>
    <row r="165" spans="1:20" ht="15.75" x14ac:dyDescent="0.25">
      <c r="A165" s="24" t="s">
        <v>32</v>
      </c>
      <c r="B165" s="49"/>
      <c r="C165" s="100">
        <f t="shared" si="79"/>
        <v>0</v>
      </c>
      <c r="D165" s="100">
        <f t="shared" si="80"/>
        <v>0</v>
      </c>
      <c r="E165" s="49">
        <v>0</v>
      </c>
      <c r="F165" s="49">
        <v>0</v>
      </c>
      <c r="G165" s="49">
        <v>0</v>
      </c>
      <c r="H165" s="49">
        <v>0</v>
      </c>
      <c r="I165" s="49">
        <v>0</v>
      </c>
      <c r="J165" s="49">
        <v>0</v>
      </c>
      <c r="K165" s="49">
        <v>0</v>
      </c>
      <c r="L165" s="49">
        <v>0</v>
      </c>
      <c r="M165" s="49">
        <v>0</v>
      </c>
      <c r="N165" s="49">
        <v>0</v>
      </c>
      <c r="O165" s="49">
        <v>0</v>
      </c>
      <c r="P165" s="49">
        <v>0</v>
      </c>
      <c r="Q165" s="49">
        <v>0</v>
      </c>
      <c r="R165" s="49">
        <v>0</v>
      </c>
      <c r="S165" s="49">
        <v>0</v>
      </c>
      <c r="T165" s="49">
        <v>0</v>
      </c>
    </row>
    <row r="166" spans="1:20" ht="15.75" x14ac:dyDescent="0.25">
      <c r="A166" s="24" t="s">
        <v>33</v>
      </c>
      <c r="B166" s="49"/>
      <c r="C166" s="100">
        <f t="shared" si="79"/>
        <v>0</v>
      </c>
      <c r="D166" s="100">
        <f t="shared" si="80"/>
        <v>0</v>
      </c>
      <c r="E166" s="49">
        <v>0</v>
      </c>
      <c r="F166" s="49">
        <v>0</v>
      </c>
      <c r="G166" s="49">
        <v>0</v>
      </c>
      <c r="H166" s="49">
        <v>0</v>
      </c>
      <c r="I166" s="49">
        <v>0</v>
      </c>
      <c r="J166" s="49">
        <v>0</v>
      </c>
      <c r="K166" s="49">
        <v>0</v>
      </c>
      <c r="L166" s="49">
        <v>0</v>
      </c>
      <c r="M166" s="49">
        <v>0</v>
      </c>
      <c r="N166" s="49">
        <v>0</v>
      </c>
      <c r="O166" s="49">
        <v>0</v>
      </c>
      <c r="P166" s="49">
        <v>0</v>
      </c>
      <c r="Q166" s="49">
        <v>0</v>
      </c>
      <c r="R166" s="49">
        <v>0</v>
      </c>
      <c r="S166" s="49">
        <v>0</v>
      </c>
      <c r="T166" s="49">
        <v>0</v>
      </c>
    </row>
    <row r="167" spans="1:20" ht="15.75" x14ac:dyDescent="0.25">
      <c r="A167" s="24" t="s">
        <v>34</v>
      </c>
      <c r="B167" s="49"/>
      <c r="C167" s="100">
        <f t="shared" si="79"/>
        <v>0</v>
      </c>
      <c r="D167" s="100">
        <f t="shared" si="80"/>
        <v>0</v>
      </c>
      <c r="E167" s="49">
        <v>0</v>
      </c>
      <c r="F167" s="49">
        <v>0</v>
      </c>
      <c r="G167" s="49">
        <v>0</v>
      </c>
      <c r="H167" s="49">
        <v>0</v>
      </c>
      <c r="I167" s="49">
        <v>0</v>
      </c>
      <c r="J167" s="49">
        <v>0</v>
      </c>
      <c r="K167" s="49">
        <v>0</v>
      </c>
      <c r="L167" s="49">
        <v>0</v>
      </c>
      <c r="M167" s="49">
        <v>0</v>
      </c>
      <c r="N167" s="49">
        <v>0</v>
      </c>
      <c r="O167" s="49">
        <v>0</v>
      </c>
      <c r="P167" s="49">
        <v>0</v>
      </c>
      <c r="Q167" s="49">
        <v>0</v>
      </c>
      <c r="R167" s="49">
        <v>0</v>
      </c>
      <c r="S167" s="49">
        <v>0</v>
      </c>
      <c r="T167" s="49">
        <v>0</v>
      </c>
    </row>
    <row r="168" spans="1:20" ht="15.75" x14ac:dyDescent="0.25">
      <c r="A168" s="24" t="s">
        <v>35</v>
      </c>
      <c r="B168" s="49"/>
      <c r="C168" s="100">
        <f t="shared" si="79"/>
        <v>0</v>
      </c>
      <c r="D168" s="100">
        <f t="shared" si="80"/>
        <v>0</v>
      </c>
      <c r="E168" s="49">
        <v>0</v>
      </c>
      <c r="F168" s="49">
        <v>0</v>
      </c>
      <c r="G168" s="49">
        <v>0</v>
      </c>
      <c r="H168" s="49">
        <v>0</v>
      </c>
      <c r="I168" s="49">
        <v>0</v>
      </c>
      <c r="J168" s="49">
        <v>0</v>
      </c>
      <c r="K168" s="49">
        <v>0</v>
      </c>
      <c r="L168" s="49">
        <v>0</v>
      </c>
      <c r="M168" s="49">
        <v>0</v>
      </c>
      <c r="N168" s="49">
        <v>0</v>
      </c>
      <c r="O168" s="49">
        <v>0</v>
      </c>
      <c r="P168" s="49">
        <v>0</v>
      </c>
      <c r="Q168" s="49">
        <v>0</v>
      </c>
      <c r="R168" s="49">
        <v>0</v>
      </c>
      <c r="S168" s="49">
        <v>0</v>
      </c>
      <c r="T168" s="49">
        <v>0</v>
      </c>
    </row>
    <row r="169" spans="1:20" ht="15.75" x14ac:dyDescent="0.25">
      <c r="A169" s="24" t="s">
        <v>36</v>
      </c>
      <c r="B169" s="49"/>
      <c r="C169" s="100">
        <f t="shared" si="79"/>
        <v>30</v>
      </c>
      <c r="D169" s="100">
        <f t="shared" si="80"/>
        <v>0</v>
      </c>
      <c r="E169" s="49">
        <v>0</v>
      </c>
      <c r="F169" s="49">
        <v>0</v>
      </c>
      <c r="G169" s="49">
        <v>0</v>
      </c>
      <c r="H169" s="49">
        <v>0</v>
      </c>
      <c r="I169" s="49">
        <v>0</v>
      </c>
      <c r="J169" s="49">
        <v>0</v>
      </c>
      <c r="K169" s="49">
        <v>0</v>
      </c>
      <c r="L169" s="49">
        <v>0</v>
      </c>
      <c r="M169" s="49">
        <v>0</v>
      </c>
      <c r="N169" s="49">
        <v>0</v>
      </c>
      <c r="O169" s="49">
        <v>0</v>
      </c>
      <c r="P169" s="49">
        <v>0</v>
      </c>
      <c r="Q169" s="49">
        <v>0</v>
      </c>
      <c r="R169" s="49">
        <v>0</v>
      </c>
      <c r="S169" s="49">
        <v>30</v>
      </c>
      <c r="T169" s="49">
        <v>0</v>
      </c>
    </row>
    <row r="170" spans="1:20" ht="15.75" x14ac:dyDescent="0.25">
      <c r="A170" s="24" t="s">
        <v>37</v>
      </c>
      <c r="B170" s="49"/>
      <c r="C170" s="100">
        <f t="shared" si="79"/>
        <v>0</v>
      </c>
      <c r="D170" s="100">
        <f t="shared" si="80"/>
        <v>0</v>
      </c>
      <c r="E170" s="49">
        <v>0</v>
      </c>
      <c r="F170" s="49">
        <v>0</v>
      </c>
      <c r="G170" s="49">
        <v>0</v>
      </c>
      <c r="H170" s="49">
        <v>0</v>
      </c>
      <c r="I170" s="49">
        <v>0</v>
      </c>
      <c r="J170" s="49">
        <v>0</v>
      </c>
      <c r="K170" s="49">
        <v>0</v>
      </c>
      <c r="L170" s="49">
        <v>0</v>
      </c>
      <c r="M170" s="49">
        <v>0</v>
      </c>
      <c r="N170" s="49">
        <v>0</v>
      </c>
      <c r="O170" s="49">
        <v>0</v>
      </c>
      <c r="P170" s="49">
        <v>0</v>
      </c>
      <c r="Q170" s="49">
        <v>0</v>
      </c>
      <c r="R170" s="49">
        <v>0</v>
      </c>
      <c r="S170" s="49">
        <v>0</v>
      </c>
      <c r="T170" s="49">
        <v>0</v>
      </c>
    </row>
    <row r="171" spans="1:20" ht="15.75" x14ac:dyDescent="0.25">
      <c r="A171" s="24" t="s">
        <v>38</v>
      </c>
      <c r="B171" s="49"/>
      <c r="C171" s="100">
        <f t="shared" si="79"/>
        <v>0</v>
      </c>
      <c r="D171" s="100">
        <f t="shared" si="80"/>
        <v>0</v>
      </c>
      <c r="E171" s="49">
        <v>0</v>
      </c>
      <c r="F171" s="49">
        <v>0</v>
      </c>
      <c r="G171" s="49">
        <v>0</v>
      </c>
      <c r="H171" s="49">
        <v>0</v>
      </c>
      <c r="I171" s="49">
        <v>0</v>
      </c>
      <c r="J171" s="49">
        <v>0</v>
      </c>
      <c r="K171" s="49">
        <v>0</v>
      </c>
      <c r="L171" s="49">
        <v>0</v>
      </c>
      <c r="M171" s="49">
        <v>0</v>
      </c>
      <c r="N171" s="49">
        <v>0</v>
      </c>
      <c r="O171" s="49">
        <v>0</v>
      </c>
      <c r="P171" s="49">
        <v>0</v>
      </c>
      <c r="Q171" s="49">
        <v>0</v>
      </c>
      <c r="R171" s="49">
        <v>0</v>
      </c>
      <c r="S171" s="49">
        <v>0</v>
      </c>
      <c r="T171" s="49">
        <v>0</v>
      </c>
    </row>
    <row r="172" spans="1:20" ht="15.75" x14ac:dyDescent="0.25">
      <c r="A172" s="24" t="s">
        <v>39</v>
      </c>
      <c r="B172" s="49"/>
      <c r="C172" s="100">
        <f t="shared" si="79"/>
        <v>0</v>
      </c>
      <c r="D172" s="100">
        <f t="shared" si="80"/>
        <v>0</v>
      </c>
      <c r="E172" s="49">
        <v>0</v>
      </c>
      <c r="F172" s="49">
        <v>0</v>
      </c>
      <c r="G172" s="49">
        <v>0</v>
      </c>
      <c r="H172" s="49">
        <v>0</v>
      </c>
      <c r="I172" s="49">
        <v>0</v>
      </c>
      <c r="J172" s="49">
        <v>0</v>
      </c>
      <c r="K172" s="49">
        <v>0</v>
      </c>
      <c r="L172" s="49">
        <v>0</v>
      </c>
      <c r="M172" s="49">
        <v>0</v>
      </c>
      <c r="N172" s="49">
        <v>0</v>
      </c>
      <c r="O172" s="49">
        <v>0</v>
      </c>
      <c r="P172" s="49">
        <v>0</v>
      </c>
      <c r="Q172" s="49">
        <v>0</v>
      </c>
      <c r="R172" s="49">
        <v>0</v>
      </c>
      <c r="S172" s="49">
        <v>0</v>
      </c>
      <c r="T172" s="49">
        <v>0</v>
      </c>
    </row>
    <row r="173" spans="1:20" ht="15.75" x14ac:dyDescent="0.25">
      <c r="A173" s="24" t="s">
        <v>40</v>
      </c>
      <c r="B173" s="49"/>
      <c r="C173" s="100">
        <f t="shared" si="79"/>
        <v>670</v>
      </c>
      <c r="D173" s="100">
        <f t="shared" si="80"/>
        <v>0</v>
      </c>
      <c r="E173" s="49">
        <v>52</v>
      </c>
      <c r="F173" s="49">
        <v>0</v>
      </c>
      <c r="G173" s="49">
        <v>9</v>
      </c>
      <c r="H173" s="49">
        <v>0</v>
      </c>
      <c r="I173" s="49">
        <v>0</v>
      </c>
      <c r="J173" s="49">
        <v>0</v>
      </c>
      <c r="K173" s="49">
        <v>4</v>
      </c>
      <c r="L173" s="49">
        <v>0</v>
      </c>
      <c r="M173" s="49">
        <v>0</v>
      </c>
      <c r="N173" s="49">
        <v>0</v>
      </c>
      <c r="O173" s="49">
        <v>550</v>
      </c>
      <c r="P173" s="49">
        <v>0</v>
      </c>
      <c r="Q173" s="49">
        <v>0</v>
      </c>
      <c r="R173" s="49">
        <v>0</v>
      </c>
      <c r="S173" s="49">
        <v>55</v>
      </c>
      <c r="T173" s="49">
        <v>0</v>
      </c>
    </row>
    <row r="174" spans="1:20" ht="15.75" x14ac:dyDescent="0.25">
      <c r="A174" s="24" t="s">
        <v>41</v>
      </c>
      <c r="B174" s="49"/>
      <c r="C174" s="100">
        <f t="shared" si="79"/>
        <v>0</v>
      </c>
      <c r="D174" s="100">
        <f t="shared" si="80"/>
        <v>0</v>
      </c>
      <c r="E174" s="49">
        <v>0</v>
      </c>
      <c r="F174" s="49">
        <v>0</v>
      </c>
      <c r="G174" s="49">
        <v>0</v>
      </c>
      <c r="H174" s="49">
        <v>0</v>
      </c>
      <c r="I174" s="49">
        <v>0</v>
      </c>
      <c r="J174" s="49">
        <v>0</v>
      </c>
      <c r="K174" s="49">
        <v>0</v>
      </c>
      <c r="L174" s="49">
        <v>0</v>
      </c>
      <c r="M174" s="49">
        <v>0</v>
      </c>
      <c r="N174" s="49">
        <v>0</v>
      </c>
      <c r="O174" s="49">
        <v>0</v>
      </c>
      <c r="P174" s="49">
        <v>0</v>
      </c>
      <c r="Q174" s="49">
        <v>0</v>
      </c>
      <c r="R174" s="49">
        <v>0</v>
      </c>
      <c r="S174" s="49">
        <v>0</v>
      </c>
      <c r="T174" s="49">
        <v>0</v>
      </c>
    </row>
    <row r="175" spans="1:20" ht="15.75" x14ac:dyDescent="0.25">
      <c r="A175" s="24" t="s">
        <v>42</v>
      </c>
      <c r="B175" s="49"/>
      <c r="C175" s="100">
        <f t="shared" si="79"/>
        <v>0</v>
      </c>
      <c r="D175" s="100">
        <f t="shared" si="80"/>
        <v>0</v>
      </c>
      <c r="E175" s="49">
        <v>0</v>
      </c>
      <c r="F175" s="49">
        <v>0</v>
      </c>
      <c r="G175" s="49">
        <v>0</v>
      </c>
      <c r="H175" s="49">
        <v>0</v>
      </c>
      <c r="I175" s="49">
        <v>0</v>
      </c>
      <c r="J175" s="49">
        <v>0</v>
      </c>
      <c r="K175" s="49">
        <v>0</v>
      </c>
      <c r="L175" s="49">
        <v>0</v>
      </c>
      <c r="M175" s="49">
        <v>0</v>
      </c>
      <c r="N175" s="49">
        <v>0</v>
      </c>
      <c r="O175" s="49">
        <v>0</v>
      </c>
      <c r="P175" s="49">
        <v>0</v>
      </c>
      <c r="Q175" s="49">
        <v>0</v>
      </c>
      <c r="R175" s="49">
        <v>0</v>
      </c>
      <c r="S175" s="49">
        <v>0</v>
      </c>
      <c r="T175" s="49">
        <v>0</v>
      </c>
    </row>
    <row r="176" spans="1:20" ht="15.75" x14ac:dyDescent="0.25">
      <c r="A176" s="24" t="s">
        <v>43</v>
      </c>
      <c r="B176" s="49"/>
      <c r="C176" s="100">
        <f t="shared" si="79"/>
        <v>78</v>
      </c>
      <c r="D176" s="100">
        <f t="shared" si="80"/>
        <v>0</v>
      </c>
      <c r="E176" s="49">
        <v>25</v>
      </c>
      <c r="F176" s="49">
        <v>0</v>
      </c>
      <c r="G176" s="49">
        <v>0</v>
      </c>
      <c r="H176" s="49">
        <v>0</v>
      </c>
      <c r="I176" s="49">
        <v>0</v>
      </c>
      <c r="J176" s="49">
        <v>0</v>
      </c>
      <c r="K176" s="49">
        <v>43</v>
      </c>
      <c r="L176" s="49">
        <v>0</v>
      </c>
      <c r="M176" s="49">
        <v>0</v>
      </c>
      <c r="N176" s="49">
        <v>0</v>
      </c>
      <c r="O176" s="49">
        <v>0</v>
      </c>
      <c r="P176" s="49">
        <v>0</v>
      </c>
      <c r="Q176" s="49">
        <v>0</v>
      </c>
      <c r="R176" s="49">
        <v>0</v>
      </c>
      <c r="S176" s="49">
        <v>10</v>
      </c>
      <c r="T176" s="49">
        <v>0</v>
      </c>
    </row>
    <row r="177" spans="1:20" ht="15.75" x14ac:dyDescent="0.25">
      <c r="A177" s="24" t="s">
        <v>44</v>
      </c>
      <c r="B177" s="49"/>
      <c r="C177" s="100">
        <f t="shared" si="79"/>
        <v>0</v>
      </c>
      <c r="D177" s="100">
        <f t="shared" si="80"/>
        <v>0</v>
      </c>
      <c r="E177" s="49">
        <v>0</v>
      </c>
      <c r="F177" s="49">
        <v>0</v>
      </c>
      <c r="G177" s="49">
        <v>0</v>
      </c>
      <c r="H177" s="49">
        <v>0</v>
      </c>
      <c r="I177" s="49">
        <v>0</v>
      </c>
      <c r="J177" s="49">
        <v>0</v>
      </c>
      <c r="K177" s="49">
        <v>0</v>
      </c>
      <c r="L177" s="49">
        <v>0</v>
      </c>
      <c r="M177" s="49">
        <v>0</v>
      </c>
      <c r="N177" s="49">
        <v>0</v>
      </c>
      <c r="O177" s="49">
        <v>0</v>
      </c>
      <c r="P177" s="49">
        <v>0</v>
      </c>
      <c r="Q177" s="49">
        <v>0</v>
      </c>
      <c r="R177" s="49">
        <v>0</v>
      </c>
      <c r="S177" s="49">
        <v>0</v>
      </c>
      <c r="T177" s="49">
        <v>0</v>
      </c>
    </row>
    <row r="178" spans="1:20" ht="15.75" x14ac:dyDescent="0.25">
      <c r="A178" s="24" t="s">
        <v>45</v>
      </c>
      <c r="B178" s="49"/>
      <c r="C178" s="100">
        <f t="shared" si="79"/>
        <v>0</v>
      </c>
      <c r="D178" s="100">
        <f t="shared" si="80"/>
        <v>0</v>
      </c>
      <c r="E178" s="49">
        <v>0</v>
      </c>
      <c r="F178" s="49">
        <v>0</v>
      </c>
      <c r="G178" s="49">
        <v>0</v>
      </c>
      <c r="H178" s="49">
        <v>0</v>
      </c>
      <c r="I178" s="49">
        <v>0</v>
      </c>
      <c r="J178" s="49">
        <v>0</v>
      </c>
      <c r="K178" s="49">
        <v>0</v>
      </c>
      <c r="L178" s="49">
        <v>0</v>
      </c>
      <c r="M178" s="49">
        <v>0</v>
      </c>
      <c r="N178" s="49">
        <v>0</v>
      </c>
      <c r="O178" s="49">
        <v>0</v>
      </c>
      <c r="P178" s="49">
        <v>0</v>
      </c>
      <c r="Q178" s="49">
        <v>0</v>
      </c>
      <c r="R178" s="49">
        <v>0</v>
      </c>
      <c r="S178" s="49">
        <v>0</v>
      </c>
      <c r="T178" s="49">
        <v>0</v>
      </c>
    </row>
    <row r="179" spans="1:20" ht="15.75" x14ac:dyDescent="0.25">
      <c r="A179" s="24" t="s">
        <v>46</v>
      </c>
      <c r="B179" s="49"/>
      <c r="C179" s="100">
        <f t="shared" si="79"/>
        <v>0</v>
      </c>
      <c r="D179" s="100">
        <f t="shared" si="80"/>
        <v>0</v>
      </c>
      <c r="E179" s="49">
        <v>0</v>
      </c>
      <c r="F179" s="49">
        <v>0</v>
      </c>
      <c r="G179" s="49">
        <v>0</v>
      </c>
      <c r="H179" s="49">
        <v>0</v>
      </c>
      <c r="I179" s="49">
        <v>0</v>
      </c>
      <c r="J179" s="49">
        <v>0</v>
      </c>
      <c r="K179" s="49">
        <v>0</v>
      </c>
      <c r="L179" s="49">
        <v>0</v>
      </c>
      <c r="M179" s="49">
        <v>0</v>
      </c>
      <c r="N179" s="49">
        <v>0</v>
      </c>
      <c r="O179" s="49">
        <v>0</v>
      </c>
      <c r="P179" s="49">
        <v>0</v>
      </c>
      <c r="Q179" s="49">
        <v>0</v>
      </c>
      <c r="R179" s="49">
        <v>0</v>
      </c>
      <c r="S179" s="49">
        <v>0</v>
      </c>
      <c r="T179" s="49">
        <v>0</v>
      </c>
    </row>
    <row r="180" spans="1:20" ht="15.75" x14ac:dyDescent="0.25">
      <c r="A180" s="24" t="s">
        <v>47</v>
      </c>
      <c r="B180" s="49"/>
      <c r="C180" s="100">
        <f t="shared" si="79"/>
        <v>1</v>
      </c>
      <c r="D180" s="100">
        <f t="shared" si="80"/>
        <v>0</v>
      </c>
      <c r="E180" s="49">
        <v>0</v>
      </c>
      <c r="F180" s="49">
        <v>0</v>
      </c>
      <c r="G180" s="49">
        <v>0</v>
      </c>
      <c r="H180" s="49">
        <v>0</v>
      </c>
      <c r="I180" s="49">
        <v>0</v>
      </c>
      <c r="J180" s="49">
        <v>0</v>
      </c>
      <c r="K180" s="49">
        <v>0</v>
      </c>
      <c r="L180" s="49">
        <v>0</v>
      </c>
      <c r="M180" s="49">
        <v>0</v>
      </c>
      <c r="N180" s="49">
        <v>0</v>
      </c>
      <c r="O180" s="49">
        <v>0</v>
      </c>
      <c r="P180" s="49">
        <v>0</v>
      </c>
      <c r="Q180" s="49">
        <v>0</v>
      </c>
      <c r="R180" s="49">
        <v>0</v>
      </c>
      <c r="S180" s="49">
        <v>1</v>
      </c>
      <c r="T180" s="49">
        <v>0</v>
      </c>
    </row>
    <row r="181" spans="1:20" ht="15.75" x14ac:dyDescent="0.25">
      <c r="A181" s="24" t="s">
        <v>48</v>
      </c>
      <c r="B181" s="49"/>
      <c r="C181" s="100">
        <f t="shared" si="79"/>
        <v>0</v>
      </c>
      <c r="D181" s="100">
        <f t="shared" si="80"/>
        <v>0</v>
      </c>
      <c r="E181" s="49">
        <v>0</v>
      </c>
      <c r="F181" s="49">
        <v>0</v>
      </c>
      <c r="G181" s="49">
        <v>0</v>
      </c>
      <c r="H181" s="49">
        <v>0</v>
      </c>
      <c r="I181" s="49">
        <v>0</v>
      </c>
      <c r="J181" s="49">
        <v>0</v>
      </c>
      <c r="K181" s="49">
        <v>0</v>
      </c>
      <c r="L181" s="49">
        <v>0</v>
      </c>
      <c r="M181" s="49">
        <v>0</v>
      </c>
      <c r="N181" s="49">
        <v>0</v>
      </c>
      <c r="O181" s="49">
        <v>0</v>
      </c>
      <c r="P181" s="49">
        <v>0</v>
      </c>
      <c r="Q181" s="49">
        <v>0</v>
      </c>
      <c r="R181" s="49">
        <v>0</v>
      </c>
      <c r="S181" s="49">
        <v>0</v>
      </c>
      <c r="T181" s="49">
        <v>0</v>
      </c>
    </row>
    <row r="182" spans="1:20" ht="15.75" x14ac:dyDescent="0.25">
      <c r="A182" s="24" t="s">
        <v>49</v>
      </c>
      <c r="B182" s="49"/>
      <c r="C182" s="100">
        <f t="shared" si="79"/>
        <v>0</v>
      </c>
      <c r="D182" s="100">
        <f t="shared" si="80"/>
        <v>0</v>
      </c>
      <c r="E182" s="49">
        <v>0</v>
      </c>
      <c r="F182" s="49">
        <v>0</v>
      </c>
      <c r="G182" s="49">
        <v>0</v>
      </c>
      <c r="H182" s="49">
        <v>0</v>
      </c>
      <c r="I182" s="49">
        <v>0</v>
      </c>
      <c r="J182" s="49">
        <v>0</v>
      </c>
      <c r="K182" s="49">
        <v>0</v>
      </c>
      <c r="L182" s="49">
        <v>0</v>
      </c>
      <c r="M182" s="49">
        <v>0</v>
      </c>
      <c r="N182" s="49">
        <v>0</v>
      </c>
      <c r="O182" s="49">
        <v>0</v>
      </c>
      <c r="P182" s="49">
        <v>0</v>
      </c>
      <c r="Q182" s="49">
        <v>0</v>
      </c>
      <c r="R182" s="49">
        <v>0</v>
      </c>
      <c r="S182" s="49">
        <v>0</v>
      </c>
      <c r="T182" s="49">
        <v>0</v>
      </c>
    </row>
    <row r="183" spans="1:20" ht="15.75" x14ac:dyDescent="0.25">
      <c r="A183" s="24"/>
      <c r="B183" s="24"/>
      <c r="C183" s="100"/>
      <c r="D183" s="100"/>
      <c r="E183" s="102"/>
      <c r="F183" s="102"/>
      <c r="G183" s="102"/>
      <c r="H183" s="102"/>
      <c r="I183" s="102"/>
      <c r="J183" s="102"/>
      <c r="K183" s="102"/>
      <c r="L183" s="102"/>
      <c r="M183" s="102"/>
      <c r="N183" s="102"/>
      <c r="O183" s="102"/>
      <c r="P183" s="102"/>
      <c r="Q183" s="102"/>
      <c r="R183" s="102"/>
      <c r="S183" s="102"/>
      <c r="T183" s="102"/>
    </row>
    <row r="184" spans="1:20" ht="15.75" x14ac:dyDescent="0.25">
      <c r="A184" s="23" t="s">
        <v>50</v>
      </c>
      <c r="B184" s="23"/>
      <c r="C184" s="59">
        <f>SUM(C185:C189)</f>
        <v>335</v>
      </c>
      <c r="D184" s="59">
        <f t="shared" ref="D184:T184" si="81">SUM(D185:D189)</f>
        <v>0</v>
      </c>
      <c r="E184" s="59">
        <f t="shared" si="81"/>
        <v>335</v>
      </c>
      <c r="F184" s="59">
        <f t="shared" si="81"/>
        <v>0</v>
      </c>
      <c r="G184" s="59">
        <f t="shared" si="81"/>
        <v>0</v>
      </c>
      <c r="H184" s="59">
        <f t="shared" si="81"/>
        <v>0</v>
      </c>
      <c r="I184" s="59">
        <f t="shared" si="81"/>
        <v>0</v>
      </c>
      <c r="J184" s="59">
        <f t="shared" si="81"/>
        <v>0</v>
      </c>
      <c r="K184" s="59">
        <f t="shared" si="81"/>
        <v>0</v>
      </c>
      <c r="L184" s="59">
        <f t="shared" si="81"/>
        <v>0</v>
      </c>
      <c r="M184" s="59">
        <f t="shared" si="81"/>
        <v>0</v>
      </c>
      <c r="N184" s="59">
        <f t="shared" si="81"/>
        <v>0</v>
      </c>
      <c r="O184" s="59">
        <f t="shared" si="81"/>
        <v>0</v>
      </c>
      <c r="P184" s="59">
        <f t="shared" si="81"/>
        <v>0</v>
      </c>
      <c r="Q184" s="59">
        <f t="shared" si="81"/>
        <v>0</v>
      </c>
      <c r="R184" s="59">
        <f t="shared" si="81"/>
        <v>0</v>
      </c>
      <c r="S184" s="59">
        <f t="shared" si="81"/>
        <v>0</v>
      </c>
      <c r="T184" s="59">
        <f t="shared" si="81"/>
        <v>0</v>
      </c>
    </row>
    <row r="185" spans="1:20" ht="15.75" x14ac:dyDescent="0.25">
      <c r="A185" s="24" t="s">
        <v>51</v>
      </c>
      <c r="B185" s="49"/>
      <c r="C185" s="100">
        <f t="shared" ref="C185:C189" si="82">SUM(E185,G185,I185,K185,M185,O185,Q185,S185)</f>
        <v>0</v>
      </c>
      <c r="D185" s="100">
        <f t="shared" ref="D185:D189" si="83">SUM(F185,H185,J185,L185,N185,P185,R185,T185)</f>
        <v>0</v>
      </c>
      <c r="E185" s="100">
        <f t="shared" ref="E185:E186" si="84">SUM(G185,I185,K185,M185,O185,Q185,S185,U185)</f>
        <v>0</v>
      </c>
      <c r="F185" s="100">
        <f t="shared" ref="F185:F186" si="85">SUM(H185,J185,L185,N185,P185,R185,T185,V185)</f>
        <v>0</v>
      </c>
      <c r="G185" s="100">
        <f t="shared" ref="G185:G186" si="86">SUM(I185,K185,M185,O185,Q185,S185,U185,W185)</f>
        <v>0</v>
      </c>
      <c r="H185" s="100">
        <f t="shared" ref="H185:H186" si="87">SUM(J185,L185,N185,P185,R185,T185,V185,X185)</f>
        <v>0</v>
      </c>
      <c r="I185" s="100">
        <f t="shared" ref="I185:I186" si="88">SUM(K185,M185,O185,Q185,S185,U185,W185,Y185)</f>
        <v>0</v>
      </c>
      <c r="J185" s="100">
        <f t="shared" ref="J185:J186" si="89">SUM(L185,N185,P185,R185,T185,V185,X185,Z185)</f>
        <v>0</v>
      </c>
      <c r="K185" s="100">
        <f t="shared" ref="K185:K186" si="90">SUM(M185,O185,Q185,S185,U185,W185,Y185,AA185)</f>
        <v>0</v>
      </c>
      <c r="L185" s="100">
        <f t="shared" ref="L185:L186" si="91">SUM(N185,P185,R185,T185,V185,X185,Z185,AB185)</f>
        <v>0</v>
      </c>
      <c r="M185" s="100">
        <f t="shared" ref="M185:M186" si="92">SUM(O185,Q185,S185,U185,W185,Y185,AA185,AC185)</f>
        <v>0</v>
      </c>
      <c r="N185" s="100">
        <f t="shared" ref="N185:N186" si="93">SUM(P185,R185,T185,V185,X185,Z185,AB185,AD185)</f>
        <v>0</v>
      </c>
      <c r="O185" s="100">
        <f t="shared" ref="O185:O186" si="94">SUM(Q185,S185,U185,W185,Y185,AA185,AC185,AE185)</f>
        <v>0</v>
      </c>
      <c r="P185" s="100">
        <f t="shared" ref="P185:P186" si="95">SUM(R185,T185,V185,X185,Z185,AB185,AD185,AF185)</f>
        <v>0</v>
      </c>
      <c r="Q185" s="100">
        <f t="shared" ref="Q185:Q186" si="96">SUM(S185,U185,W185,Y185,AA185,AC185,AE185,AG185)</f>
        <v>0</v>
      </c>
      <c r="R185" s="100">
        <f t="shared" ref="R185:R186" si="97">SUM(T185,V185,X185,Z185,AB185,AD185,AF185,AH185)</f>
        <v>0</v>
      </c>
      <c r="S185" s="100">
        <f t="shared" ref="S185:S186" si="98">SUM(U185,W185,Y185,AA185,AC185,AE185,AG185,AI185)</f>
        <v>0</v>
      </c>
      <c r="T185" s="100">
        <f t="shared" ref="T185:T186" si="99">SUM(V185,X185,Z185,AB185,AD185,AF185,AH185,AJ185)</f>
        <v>0</v>
      </c>
    </row>
    <row r="186" spans="1:20" ht="15.75" x14ac:dyDescent="0.25">
      <c r="A186" s="24" t="s">
        <v>52</v>
      </c>
      <c r="B186" s="49"/>
      <c r="C186" s="100">
        <f t="shared" si="82"/>
        <v>0</v>
      </c>
      <c r="D186" s="100">
        <f t="shared" si="83"/>
        <v>0</v>
      </c>
      <c r="E186" s="100">
        <f t="shared" si="84"/>
        <v>0</v>
      </c>
      <c r="F186" s="100">
        <f t="shared" si="85"/>
        <v>0</v>
      </c>
      <c r="G186" s="100">
        <f t="shared" si="86"/>
        <v>0</v>
      </c>
      <c r="H186" s="100">
        <f t="shared" si="87"/>
        <v>0</v>
      </c>
      <c r="I186" s="100">
        <f t="shared" si="88"/>
        <v>0</v>
      </c>
      <c r="J186" s="100">
        <f t="shared" si="89"/>
        <v>0</v>
      </c>
      <c r="K186" s="100">
        <f t="shared" si="90"/>
        <v>0</v>
      </c>
      <c r="L186" s="100">
        <f t="shared" si="91"/>
        <v>0</v>
      </c>
      <c r="M186" s="100">
        <f t="shared" si="92"/>
        <v>0</v>
      </c>
      <c r="N186" s="100">
        <f t="shared" si="93"/>
        <v>0</v>
      </c>
      <c r="O186" s="100">
        <f t="shared" si="94"/>
        <v>0</v>
      </c>
      <c r="P186" s="100">
        <f t="shared" si="95"/>
        <v>0</v>
      </c>
      <c r="Q186" s="100">
        <f t="shared" si="96"/>
        <v>0</v>
      </c>
      <c r="R186" s="100">
        <f t="shared" si="97"/>
        <v>0</v>
      </c>
      <c r="S186" s="100">
        <f t="shared" si="98"/>
        <v>0</v>
      </c>
      <c r="T186" s="100">
        <f t="shared" si="99"/>
        <v>0</v>
      </c>
    </row>
    <row r="187" spans="1:20" ht="15.75" x14ac:dyDescent="0.25">
      <c r="A187" s="24" t="s">
        <v>53</v>
      </c>
      <c r="B187" s="49"/>
      <c r="C187" s="100">
        <f t="shared" si="82"/>
        <v>335</v>
      </c>
      <c r="D187" s="100">
        <f t="shared" si="83"/>
        <v>0</v>
      </c>
      <c r="E187" s="49">
        <v>335</v>
      </c>
      <c r="F187" s="49">
        <v>0</v>
      </c>
      <c r="G187" s="49">
        <v>0</v>
      </c>
      <c r="H187" s="49">
        <v>0</v>
      </c>
      <c r="I187" s="49">
        <v>0</v>
      </c>
      <c r="J187" s="49">
        <v>0</v>
      </c>
      <c r="K187" s="49">
        <v>0</v>
      </c>
      <c r="L187" s="49">
        <v>0</v>
      </c>
      <c r="M187" s="49">
        <v>0</v>
      </c>
      <c r="N187" s="49">
        <v>0</v>
      </c>
      <c r="O187" s="49">
        <v>0</v>
      </c>
      <c r="P187" s="49">
        <v>0</v>
      </c>
      <c r="Q187" s="49">
        <v>0</v>
      </c>
      <c r="R187" s="49">
        <v>0</v>
      </c>
      <c r="S187" s="49">
        <v>0</v>
      </c>
      <c r="T187" s="49">
        <v>0</v>
      </c>
    </row>
    <row r="188" spans="1:20" ht="15.75" x14ac:dyDescent="0.25">
      <c r="A188" s="24" t="s">
        <v>54</v>
      </c>
      <c r="B188" s="24"/>
      <c r="C188" s="100">
        <f t="shared" si="82"/>
        <v>0</v>
      </c>
      <c r="D188" s="100">
        <f t="shared" si="83"/>
        <v>0</v>
      </c>
      <c r="E188" s="100">
        <f t="shared" ref="E188:E189" si="100">SUM(G188,I188,K188,M188,O188,Q188,S188,U188)</f>
        <v>0</v>
      </c>
      <c r="F188" s="100">
        <f t="shared" ref="F188:F189" si="101">SUM(H188,J188,L188,N188,P188,R188,T188,V188)</f>
        <v>0</v>
      </c>
      <c r="G188" s="100">
        <f t="shared" ref="G188:G189" si="102">SUM(I188,K188,M188,O188,Q188,S188,U188,W188)</f>
        <v>0</v>
      </c>
      <c r="H188" s="100">
        <f t="shared" ref="H188:H189" si="103">SUM(J188,L188,N188,P188,R188,T188,V188,X188)</f>
        <v>0</v>
      </c>
      <c r="I188" s="100">
        <f t="shared" ref="I188:I189" si="104">SUM(K188,M188,O188,Q188,S188,U188,W188,Y188)</f>
        <v>0</v>
      </c>
      <c r="J188" s="100">
        <f t="shared" ref="J188:J189" si="105">SUM(L188,N188,P188,R188,T188,V188,X188,Z188)</f>
        <v>0</v>
      </c>
      <c r="K188" s="100">
        <f t="shared" ref="K188:K189" si="106">SUM(M188,O188,Q188,S188,U188,W188,Y188,AA188)</f>
        <v>0</v>
      </c>
      <c r="L188" s="100">
        <f t="shared" ref="L188:L189" si="107">SUM(N188,P188,R188,T188,V188,X188,Z188,AB188)</f>
        <v>0</v>
      </c>
      <c r="M188" s="100">
        <f t="shared" ref="M188:M189" si="108">SUM(O188,Q188,S188,U188,W188,Y188,AA188,AC188)</f>
        <v>0</v>
      </c>
      <c r="N188" s="100">
        <f t="shared" ref="N188:N189" si="109">SUM(P188,R188,T188,V188,X188,Z188,AB188,AD188)</f>
        <v>0</v>
      </c>
      <c r="O188" s="100">
        <f t="shared" ref="O188:O189" si="110">SUM(Q188,S188,U188,W188,Y188,AA188,AC188,AE188)</f>
        <v>0</v>
      </c>
      <c r="P188" s="100">
        <f t="shared" ref="P188:P189" si="111">SUM(R188,T188,V188,X188,Z188,AB188,AD188,AF188)</f>
        <v>0</v>
      </c>
      <c r="Q188" s="100">
        <f t="shared" ref="Q188:Q189" si="112">SUM(S188,U188,W188,Y188,AA188,AC188,AE188,AG188)</f>
        <v>0</v>
      </c>
      <c r="R188" s="100">
        <f t="shared" ref="R188:R189" si="113">SUM(T188,V188,X188,Z188,AB188,AD188,AF188,AH188)</f>
        <v>0</v>
      </c>
      <c r="S188" s="100">
        <f t="shared" ref="S188:S189" si="114">SUM(U188,W188,Y188,AA188,AC188,AE188,AG188,AI188)</f>
        <v>0</v>
      </c>
      <c r="T188" s="100">
        <f t="shared" ref="T188:T189" si="115">SUM(V188,X188,Z188,AB188,AD188,AF188,AH188,AJ188)</f>
        <v>0</v>
      </c>
    </row>
    <row r="189" spans="1:20" ht="15.75" x14ac:dyDescent="0.25">
      <c r="A189" s="28" t="s">
        <v>55</v>
      </c>
      <c r="B189" s="28"/>
      <c r="C189" s="103">
        <f t="shared" si="82"/>
        <v>0</v>
      </c>
      <c r="D189" s="103">
        <f t="shared" si="83"/>
        <v>0</v>
      </c>
      <c r="E189" s="103">
        <f t="shared" si="100"/>
        <v>0</v>
      </c>
      <c r="F189" s="103">
        <f t="shared" si="101"/>
        <v>0</v>
      </c>
      <c r="G189" s="103">
        <f t="shared" si="102"/>
        <v>0</v>
      </c>
      <c r="H189" s="103">
        <f t="shared" si="103"/>
        <v>0</v>
      </c>
      <c r="I189" s="103">
        <f t="shared" si="104"/>
        <v>0</v>
      </c>
      <c r="J189" s="103">
        <f t="shared" si="105"/>
        <v>0</v>
      </c>
      <c r="K189" s="103">
        <f t="shared" si="106"/>
        <v>0</v>
      </c>
      <c r="L189" s="103">
        <f t="shared" si="107"/>
        <v>0</v>
      </c>
      <c r="M189" s="103">
        <f t="shared" si="108"/>
        <v>0</v>
      </c>
      <c r="N189" s="103">
        <f t="shared" si="109"/>
        <v>0</v>
      </c>
      <c r="O189" s="103">
        <f t="shared" si="110"/>
        <v>0</v>
      </c>
      <c r="P189" s="103">
        <f t="shared" si="111"/>
        <v>0</v>
      </c>
      <c r="Q189" s="103">
        <f t="shared" si="112"/>
        <v>0</v>
      </c>
      <c r="R189" s="103">
        <f t="shared" si="113"/>
        <v>0</v>
      </c>
      <c r="S189" s="103">
        <f t="shared" si="114"/>
        <v>0</v>
      </c>
      <c r="T189" s="103">
        <f t="shared" si="115"/>
        <v>0</v>
      </c>
    </row>
    <row r="190" spans="1:20" x14ac:dyDescent="0.2">
      <c r="A190" s="29" t="s">
        <v>56</v>
      </c>
      <c r="B190" s="43"/>
      <c r="C190" s="43"/>
      <c r="D190" s="43"/>
      <c r="E190" s="43"/>
      <c r="F190" s="43"/>
      <c r="G190" s="43"/>
      <c r="H190" s="43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</row>
    <row r="191" spans="1:20" x14ac:dyDescent="0.2">
      <c r="A191" s="31" t="s">
        <v>57</v>
      </c>
      <c r="B191" s="43"/>
      <c r="C191" s="43"/>
      <c r="D191" s="43"/>
      <c r="E191" s="43"/>
      <c r="F191" s="43"/>
      <c r="G191" s="43"/>
      <c r="H191" s="43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20" x14ac:dyDescent="0.2">
      <c r="A192" s="31" t="s">
        <v>58</v>
      </c>
      <c r="B192" s="43"/>
      <c r="C192" s="43"/>
      <c r="D192" s="43"/>
      <c r="E192" s="43"/>
      <c r="F192" s="43"/>
      <c r="G192" s="43"/>
      <c r="H192" s="43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x14ac:dyDescent="0.2">
      <c r="A193" s="15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</sheetData>
  <mergeCells count="38">
    <mergeCell ref="A137:T137"/>
    <mergeCell ref="A135:T135"/>
    <mergeCell ref="A138:S138"/>
    <mergeCell ref="E140:F140"/>
    <mergeCell ref="G140:H140"/>
    <mergeCell ref="I140:J140"/>
    <mergeCell ref="K140:L140"/>
    <mergeCell ref="M140:N140"/>
    <mergeCell ref="O140:P140"/>
    <mergeCell ref="Q140:R140"/>
    <mergeCell ref="S140:T140"/>
    <mergeCell ref="E139:T139"/>
    <mergeCell ref="C139:D140"/>
    <mergeCell ref="A139:B141"/>
    <mergeCell ref="O75:P75"/>
    <mergeCell ref="A70:N70"/>
    <mergeCell ref="A74:B76"/>
    <mergeCell ref="C74:N74"/>
    <mergeCell ref="C75:D75"/>
    <mergeCell ref="E75:F75"/>
    <mergeCell ref="G75:H75"/>
    <mergeCell ref="I75:J75"/>
    <mergeCell ref="K75:L75"/>
    <mergeCell ref="M75:N75"/>
    <mergeCell ref="A72:N72"/>
    <mergeCell ref="A6:P6"/>
    <mergeCell ref="A8:P8"/>
    <mergeCell ref="A10:A13"/>
    <mergeCell ref="C11:D12"/>
    <mergeCell ref="E11:F12"/>
    <mergeCell ref="G11:H12"/>
    <mergeCell ref="I11:J12"/>
    <mergeCell ref="K11:P11"/>
    <mergeCell ref="K12:L12"/>
    <mergeCell ref="M12:N12"/>
    <mergeCell ref="O12:P12"/>
    <mergeCell ref="B10:B13"/>
    <mergeCell ref="C10:P10"/>
  </mergeCells>
  <phoneticPr fontId="6" type="noConversion"/>
  <printOptions horizontalCentered="1" verticalCentered="1"/>
  <pageMargins left="0.98425196850393704" right="0" top="0" bottom="0.59055118110236227" header="0" footer="0"/>
  <pageSetup scale="33" firstPageNumber="831" fitToHeight="0" orientation="landscape" horizontalDpi="300" verticalDpi="300" r:id="rId1"/>
  <headerFooter alignWithMargins="0"/>
  <rowBreaks count="2" manualBreakCount="2">
    <brk id="64" max="16383" man="1"/>
    <brk id="1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19.9_2017</vt:lpstr>
      <vt:lpstr>'19.9_2017'!Área_de_impresión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Adriana del Pilar Lopez Monroy</cp:lastModifiedBy>
  <cp:lastPrinted>2015-03-17T21:03:01Z</cp:lastPrinted>
  <dcterms:created xsi:type="dcterms:W3CDTF">2009-02-19T12:59:09Z</dcterms:created>
  <dcterms:modified xsi:type="dcterms:W3CDTF">2018-02-19T19:33:15Z</dcterms:modified>
</cp:coreProperties>
</file>